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2" windowHeight="8700"/>
  </bookViews>
  <sheets>
    <sheet name="U10 (2008-09)" sheetId="1" r:id="rId1"/>
    <sheet name="U12 (2006-07)" sheetId="3" r:id="rId2"/>
    <sheet name="U14 (2004-05)" sheetId="4" r:id="rId3"/>
    <sheet name="U16 (2002-03) " sheetId="5" r:id="rId4"/>
    <sheet name="U21 (1997-2001)" sheetId="6" r:id="rId5"/>
    <sheet name="Feln. (1996-)" sheetId="7" r:id="rId6"/>
    <sheet name="Csapatvers. ered." sheetId="9" r:id="rId7"/>
  </sheets>
  <definedNames>
    <definedName name="_xlnm.Print_Area" localSheetId="1">'U12 (2006-07)'!$A$1:$BH$51</definedName>
  </definedNames>
  <calcPr calcId="124519"/>
</workbook>
</file>

<file path=xl/calcChain.xml><?xml version="1.0" encoding="utf-8"?>
<calcChain xmlns="http://schemas.openxmlformats.org/spreadsheetml/2006/main">
  <c r="U43" i="3"/>
  <c r="AF44"/>
  <c r="Z44"/>
  <c r="AA44"/>
  <c r="AC44"/>
  <c r="AD44"/>
  <c r="AE44"/>
  <c r="AG44"/>
  <c r="AB44"/>
  <c r="AG19"/>
  <c r="Y19"/>
  <c r="AB19"/>
  <c r="AC19"/>
  <c r="AD19"/>
  <c r="AE19"/>
  <c r="AF19"/>
  <c r="AF20"/>
  <c r="Y20"/>
  <c r="Z20"/>
  <c r="AA20"/>
  <c r="AB20"/>
  <c r="AC20"/>
  <c r="AD20"/>
  <c r="AE20"/>
  <c r="AG20"/>
  <c r="AA22"/>
  <c r="AC22"/>
  <c r="AE22"/>
  <c r="AG22"/>
  <c r="Y22"/>
  <c r="Z22"/>
  <c r="AB22"/>
  <c r="AD22"/>
  <c r="AF22"/>
  <c r="AA23"/>
  <c r="AC23"/>
  <c r="AE23"/>
  <c r="Y23"/>
  <c r="Z23"/>
  <c r="AB23"/>
  <c r="AD23"/>
  <c r="AF23"/>
  <c r="AG23"/>
  <c r="AG16" i="6"/>
  <c r="Y16"/>
  <c r="Z16"/>
  <c r="AA16"/>
  <c r="AC16"/>
  <c r="AD16"/>
  <c r="AE16"/>
  <c r="AF16"/>
  <c r="AG14"/>
  <c r="Y14"/>
  <c r="Z14"/>
  <c r="AA14"/>
  <c r="AD14"/>
  <c r="AE14"/>
  <c r="AF14"/>
  <c r="Q27" i="4"/>
  <c r="Q23"/>
  <c r="Q28"/>
  <c r="Q26"/>
  <c r="AG12" i="7" l="1"/>
  <c r="AF12"/>
  <c r="AE12"/>
  <c r="Q12"/>
  <c r="AD12" s="1"/>
  <c r="AC12"/>
  <c r="AB12"/>
  <c r="AA12"/>
  <c r="Z12"/>
  <c r="Y12"/>
  <c r="AF11"/>
  <c r="AG11"/>
  <c r="AE11"/>
  <c r="AD11"/>
  <c r="AC11"/>
  <c r="AB11"/>
  <c r="AA11"/>
  <c r="Z11"/>
  <c r="Y11"/>
  <c r="AB10"/>
  <c r="AF10"/>
  <c r="AE10"/>
  <c r="AB9"/>
  <c r="AB8"/>
  <c r="AG8"/>
  <c r="AF8"/>
  <c r="AE8"/>
  <c r="Q8"/>
  <c r="AD8" s="1"/>
  <c r="AC8"/>
  <c r="AA8"/>
  <c r="Z8"/>
  <c r="Y8"/>
  <c r="Z9"/>
  <c r="AF9"/>
  <c r="AE9"/>
  <c r="AC9"/>
  <c r="AA9"/>
  <c r="Z10"/>
  <c r="AF7"/>
  <c r="AG7"/>
  <c r="AE7"/>
  <c r="AD7"/>
  <c r="AC7"/>
  <c r="AB7"/>
  <c r="K7"/>
  <c r="AA7" s="1"/>
  <c r="I7"/>
  <c r="Z7" s="1"/>
  <c r="Y7"/>
  <c r="AD9" l="1"/>
  <c r="AG9"/>
  <c r="AD10"/>
  <c r="Y9"/>
  <c r="AA10"/>
  <c r="Y10"/>
  <c r="AC10"/>
  <c r="AG10"/>
  <c r="E12"/>
  <c r="E11"/>
  <c r="E9" l="1"/>
  <c r="E10"/>
  <c r="AG18" i="6"/>
  <c r="AF18"/>
  <c r="AE18"/>
  <c r="AD18"/>
  <c r="AC18"/>
  <c r="AB18"/>
  <c r="AA18"/>
  <c r="Z18"/>
  <c r="Y18"/>
  <c r="AG15"/>
  <c r="AF15"/>
  <c r="AE15"/>
  <c r="AD15"/>
  <c r="AC15"/>
  <c r="AB15"/>
  <c r="AA15"/>
  <c r="Z15"/>
  <c r="Y15"/>
  <c r="AF17"/>
  <c r="AG17"/>
  <c r="AE17"/>
  <c r="AD17"/>
  <c r="AC17"/>
  <c r="AB17"/>
  <c r="AA17"/>
  <c r="Z17"/>
  <c r="Y17"/>
  <c r="AB16"/>
  <c r="AC14"/>
  <c r="AB14"/>
  <c r="AG13"/>
  <c r="AF13"/>
  <c r="AE13"/>
  <c r="AD13"/>
  <c r="AC13"/>
  <c r="AB13"/>
  <c r="K13"/>
  <c r="AA13" s="1"/>
  <c r="Z13"/>
  <c r="Y13"/>
  <c r="AG7"/>
  <c r="AF7"/>
  <c r="AE7"/>
  <c r="AD7"/>
  <c r="AC7"/>
  <c r="AB7"/>
  <c r="AA7"/>
  <c r="Z7"/>
  <c r="Y7"/>
  <c r="Q4"/>
  <c r="AD4" s="1"/>
  <c r="AB4"/>
  <c r="AG5"/>
  <c r="AE3"/>
  <c r="Y3"/>
  <c r="AF4"/>
  <c r="AG4"/>
  <c r="AE4"/>
  <c r="AC4"/>
  <c r="K9"/>
  <c r="AA4" s="1"/>
  <c r="I9"/>
  <c r="Z4" s="1"/>
  <c r="Y4"/>
  <c r="AG6"/>
  <c r="AF6"/>
  <c r="AE6"/>
  <c r="AD6"/>
  <c r="AC6"/>
  <c r="AB6"/>
  <c r="AA6"/>
  <c r="Z6"/>
  <c r="Y6"/>
  <c r="AF5"/>
  <c r="AD5"/>
  <c r="AB5"/>
  <c r="Z5"/>
  <c r="AF3"/>
  <c r="AE5"/>
  <c r="AD3"/>
  <c r="AC5"/>
  <c r="AB3"/>
  <c r="AA5"/>
  <c r="Z3"/>
  <c r="Y5"/>
  <c r="AE22" i="5"/>
  <c r="AD24"/>
  <c r="AB24"/>
  <c r="Z24"/>
  <c r="AF24"/>
  <c r="AC24"/>
  <c r="Z23"/>
  <c r="Y24"/>
  <c r="AB23"/>
  <c r="AG23"/>
  <c r="AF23"/>
  <c r="AE23"/>
  <c r="Q22"/>
  <c r="AB22"/>
  <c r="Z22"/>
  <c r="AB19"/>
  <c r="AE19"/>
  <c r="Y19"/>
  <c r="AE21"/>
  <c r="Q17"/>
  <c r="AC17"/>
  <c r="Z17"/>
  <c r="Y21"/>
  <c r="AD17"/>
  <c r="AG17"/>
  <c r="AF17"/>
  <c r="AE17"/>
  <c r="AD18"/>
  <c r="AB17"/>
  <c r="AA17"/>
  <c r="AF16"/>
  <c r="AE16"/>
  <c r="AD19"/>
  <c r="AB16"/>
  <c r="Z19"/>
  <c r="Y16"/>
  <c r="AG20"/>
  <c r="AF20"/>
  <c r="AE20"/>
  <c r="AD20"/>
  <c r="AC20"/>
  <c r="AB20"/>
  <c r="K15"/>
  <c r="AA20" s="1"/>
  <c r="I15"/>
  <c r="Z20" s="1"/>
  <c r="Y20"/>
  <c r="AB18"/>
  <c r="Z18"/>
  <c r="AG18"/>
  <c r="AF18"/>
  <c r="AE18"/>
  <c r="AC18"/>
  <c r="Z16"/>
  <c r="Y18"/>
  <c r="AB15"/>
  <c r="AF15"/>
  <c r="AE15"/>
  <c r="AC15"/>
  <c r="AB21"/>
  <c r="AA15"/>
  <c r="Z21"/>
  <c r="Y15"/>
  <c r="AB10"/>
  <c r="Q6"/>
  <c r="AD6" s="1"/>
  <c r="AC10"/>
  <c r="Z6"/>
  <c r="AF6"/>
  <c r="AC6"/>
  <c r="AB6"/>
  <c r="AA6"/>
  <c r="Z10"/>
  <c r="Y6"/>
  <c r="AD9"/>
  <c r="AB9"/>
  <c r="AG9"/>
  <c r="AF9"/>
  <c r="AE9"/>
  <c r="AC9"/>
  <c r="K9"/>
  <c r="AA9" s="1"/>
  <c r="I9"/>
  <c r="Z9" s="1"/>
  <c r="Y9"/>
  <c r="AG7"/>
  <c r="AF7"/>
  <c r="AE7"/>
  <c r="AD7"/>
  <c r="AC7"/>
  <c r="AB7"/>
  <c r="AA7"/>
  <c r="Z7"/>
  <c r="Y7"/>
  <c r="Z8"/>
  <c r="AG8"/>
  <c r="AF8"/>
  <c r="AE8"/>
  <c r="Q5"/>
  <c r="AD8" s="1"/>
  <c r="AC8"/>
  <c r="AB8"/>
  <c r="AA8"/>
  <c r="Y8"/>
  <c r="AF4"/>
  <c r="AG4"/>
  <c r="AE4"/>
  <c r="AC4"/>
  <c r="Y4"/>
  <c r="AB5"/>
  <c r="Z5"/>
  <c r="AF5"/>
  <c r="AE5"/>
  <c r="Q4"/>
  <c r="AC5"/>
  <c r="AB4"/>
  <c r="AA5"/>
  <c r="Z4"/>
  <c r="Y5"/>
  <c r="AD3"/>
  <c r="AG3"/>
  <c r="AF3"/>
  <c r="AE3"/>
  <c r="AC3"/>
  <c r="AB3"/>
  <c r="AA3"/>
  <c r="Z3"/>
  <c r="Y3"/>
  <c r="AB33" i="4"/>
  <c r="AF34"/>
  <c r="Q34"/>
  <c r="AB34"/>
  <c r="Z34"/>
  <c r="AG32"/>
  <c r="AF32"/>
  <c r="AE32"/>
  <c r="Q32"/>
  <c r="AD32" s="1"/>
  <c r="AC32"/>
  <c r="AB32"/>
  <c r="AA32"/>
  <c r="Z32"/>
  <c r="Y32"/>
  <c r="AF30"/>
  <c r="AE31"/>
  <c r="Q30"/>
  <c r="AC31"/>
  <c r="AB30"/>
  <c r="Z30"/>
  <c r="AF29"/>
  <c r="AE29"/>
  <c r="AB25"/>
  <c r="Y29"/>
  <c r="AF27"/>
  <c r="AD27"/>
  <c r="AF31"/>
  <c r="AB31"/>
  <c r="Z31"/>
  <c r="Y27"/>
  <c r="AF28"/>
  <c r="Q24"/>
  <c r="AD28" s="1"/>
  <c r="Y28"/>
  <c r="AE26"/>
  <c r="Q20"/>
  <c r="AD26" s="1"/>
  <c r="AC26"/>
  <c r="AB26"/>
  <c r="K20"/>
  <c r="I20"/>
  <c r="Z26" s="1"/>
  <c r="Y26"/>
  <c r="AF24"/>
  <c r="Z24"/>
  <c r="AG24"/>
  <c r="AE24"/>
  <c r="AC24"/>
  <c r="AB24"/>
  <c r="AA24"/>
  <c r="AF22"/>
  <c r="AE22"/>
  <c r="AD29"/>
  <c r="AC29"/>
  <c r="AB29"/>
  <c r="K29"/>
  <c r="I29"/>
  <c r="Y22"/>
  <c r="AG33"/>
  <c r="AF33"/>
  <c r="AE33"/>
  <c r="AD33"/>
  <c r="AC33"/>
  <c r="AB28"/>
  <c r="K28"/>
  <c r="AA33" s="1"/>
  <c r="I28"/>
  <c r="Z33" s="1"/>
  <c r="Y33"/>
  <c r="AF21"/>
  <c r="AE21"/>
  <c r="AB21"/>
  <c r="K23"/>
  <c r="Y21"/>
  <c r="AF23"/>
  <c r="AE23"/>
  <c r="AD23"/>
  <c r="AB23"/>
  <c r="K21"/>
  <c r="Y23"/>
  <c r="AD25"/>
  <c r="AF25"/>
  <c r="AE25"/>
  <c r="AD19"/>
  <c r="AC25"/>
  <c r="AA25"/>
  <c r="Z25"/>
  <c r="Y25"/>
  <c r="AG20"/>
  <c r="AF20"/>
  <c r="AE20"/>
  <c r="AD20"/>
  <c r="AC20"/>
  <c r="AB27"/>
  <c r="AA20"/>
  <c r="Z27"/>
  <c r="Y20"/>
  <c r="AB19"/>
  <c r="AF19"/>
  <c r="AE19"/>
  <c r="AD22"/>
  <c r="AC19"/>
  <c r="AB22"/>
  <c r="AA19"/>
  <c r="Y19"/>
  <c r="AG18"/>
  <c r="AF18"/>
  <c r="AE18"/>
  <c r="AD18"/>
  <c r="AC18"/>
  <c r="AB18"/>
  <c r="K18"/>
  <c r="AA18" s="1"/>
  <c r="Z18"/>
  <c r="Y18"/>
  <c r="AE9"/>
  <c r="AF12"/>
  <c r="Q12"/>
  <c r="AD12" s="1"/>
  <c r="AB12"/>
  <c r="Y14"/>
  <c r="AF9"/>
  <c r="AD9"/>
  <c r="AB9"/>
  <c r="Z9"/>
  <c r="Y11"/>
  <c r="Z12"/>
  <c r="AD10"/>
  <c r="AC12"/>
  <c r="AB10"/>
  <c r="Z10"/>
  <c r="AG6"/>
  <c r="AF6"/>
  <c r="AE6"/>
  <c r="AD6"/>
  <c r="AC6"/>
  <c r="AB6"/>
  <c r="AA6"/>
  <c r="Z6"/>
  <c r="Y6"/>
  <c r="AF10"/>
  <c r="AE10"/>
  <c r="AC10"/>
  <c r="AB7"/>
  <c r="Z7"/>
  <c r="AF7"/>
  <c r="AF11"/>
  <c r="AE7"/>
  <c r="Q11"/>
  <c r="AC7"/>
  <c r="AB11"/>
  <c r="Z11"/>
  <c r="Y7"/>
  <c r="AF13"/>
  <c r="AD13"/>
  <c r="AB13"/>
  <c r="Z13"/>
  <c r="AG13"/>
  <c r="AF14"/>
  <c r="AE13"/>
  <c r="AC14"/>
  <c r="AB14"/>
  <c r="AA13"/>
  <c r="Z14"/>
  <c r="AG8"/>
  <c r="AF8"/>
  <c r="AE8"/>
  <c r="AD8"/>
  <c r="AC8"/>
  <c r="AB8"/>
  <c r="AA8"/>
  <c r="Z8"/>
  <c r="Y8"/>
  <c r="AG4"/>
  <c r="AF4"/>
  <c r="AE4"/>
  <c r="AD4"/>
  <c r="AC4"/>
  <c r="AB4"/>
  <c r="AA4"/>
  <c r="I4"/>
  <c r="Z4" s="1"/>
  <c r="Y4"/>
  <c r="AB5"/>
  <c r="AF5"/>
  <c r="AE5"/>
  <c r="Q3"/>
  <c r="AD3" s="1"/>
  <c r="AC5"/>
  <c r="Y5"/>
  <c r="AB3"/>
  <c r="AF3"/>
  <c r="AE3"/>
  <c r="AD5"/>
  <c r="AA3"/>
  <c r="Y3"/>
  <c r="AG39" i="3"/>
  <c r="U39"/>
  <c r="AF39" s="1"/>
  <c r="AE39"/>
  <c r="AD39"/>
  <c r="AC39"/>
  <c r="AB39"/>
  <c r="AA39"/>
  <c r="Z39"/>
  <c r="Y39"/>
  <c r="AG43"/>
  <c r="AF43"/>
  <c r="AE43"/>
  <c r="AD43"/>
  <c r="AC43"/>
  <c r="AB43"/>
  <c r="AA43"/>
  <c r="Z43"/>
  <c r="Y43"/>
  <c r="AG30"/>
  <c r="AF30"/>
  <c r="AE30"/>
  <c r="AD30"/>
  <c r="AC30"/>
  <c r="AB30"/>
  <c r="AA30"/>
  <c r="Z30"/>
  <c r="Y30"/>
  <c r="AG42"/>
  <c r="AF42"/>
  <c r="AE42"/>
  <c r="AD42"/>
  <c r="AC42"/>
  <c r="AB42"/>
  <c r="K42"/>
  <c r="AA42" s="1"/>
  <c r="Z42"/>
  <c r="Y42"/>
  <c r="AG38"/>
  <c r="AF38"/>
  <c r="AE38"/>
  <c r="AD38"/>
  <c r="O38"/>
  <c r="AC38" s="1"/>
  <c r="M38"/>
  <c r="AB38" s="1"/>
  <c r="AA38"/>
  <c r="Z38"/>
  <c r="Y38"/>
  <c r="AG41"/>
  <c r="AF41"/>
  <c r="AE41"/>
  <c r="AD41"/>
  <c r="AC41"/>
  <c r="AB41"/>
  <c r="K41"/>
  <c r="AA41" s="1"/>
  <c r="I41"/>
  <c r="Z41" s="1"/>
  <c r="Y41"/>
  <c r="AG40"/>
  <c r="AF40"/>
  <c r="AE40"/>
  <c r="AD40"/>
  <c r="AC40"/>
  <c r="AB40"/>
  <c r="K40"/>
  <c r="AA40" s="1"/>
  <c r="I40"/>
  <c r="Z40" s="1"/>
  <c r="Y40"/>
  <c r="AG45"/>
  <c r="AF45"/>
  <c r="AE45"/>
  <c r="AD45"/>
  <c r="AC45"/>
  <c r="AB45"/>
  <c r="AA45"/>
  <c r="Z45"/>
  <c r="G45"/>
  <c r="Y45" s="1"/>
  <c r="G44"/>
  <c r="Y44" s="1"/>
  <c r="AG34"/>
  <c r="U34"/>
  <c r="AF34" s="1"/>
  <c r="AE34"/>
  <c r="AD34"/>
  <c r="AC34"/>
  <c r="AB34"/>
  <c r="K34"/>
  <c r="AA34" s="1"/>
  <c r="I34"/>
  <c r="Z34" s="1"/>
  <c r="Y34"/>
  <c r="AG36"/>
  <c r="AF36"/>
  <c r="AE36"/>
  <c r="AD36"/>
  <c r="AC36"/>
  <c r="AB36"/>
  <c r="AA36"/>
  <c r="Z36"/>
  <c r="Y36"/>
  <c r="AG31"/>
  <c r="AF31"/>
  <c r="AE31"/>
  <c r="AD31"/>
  <c r="O31"/>
  <c r="AC31" s="1"/>
  <c r="M31"/>
  <c r="AB31" s="1"/>
  <c r="AA31"/>
  <c r="I31"/>
  <c r="Z31" s="1"/>
  <c r="Y31"/>
  <c r="AG32"/>
  <c r="AF32"/>
  <c r="AE32"/>
  <c r="AD32"/>
  <c r="O32"/>
  <c r="AC32" s="1"/>
  <c r="M32"/>
  <c r="AB32" s="1"/>
  <c r="K32"/>
  <c r="AA32" s="1"/>
  <c r="Z32"/>
  <c r="Y32"/>
  <c r="AG33"/>
  <c r="U33"/>
  <c r="AF33" s="1"/>
  <c r="AE33"/>
  <c r="AD33"/>
  <c r="AC33"/>
  <c r="AB33"/>
  <c r="K33"/>
  <c r="AA33" s="1"/>
  <c r="Z33"/>
  <c r="Y33"/>
  <c r="AG35"/>
  <c r="U35"/>
  <c r="AF35" s="1"/>
  <c r="AE35"/>
  <c r="AD35"/>
  <c r="AC35"/>
  <c r="AB35"/>
  <c r="AA35"/>
  <c r="Z35"/>
  <c r="Y35"/>
  <c r="AG29"/>
  <c r="U29"/>
  <c r="AF29" s="1"/>
  <c r="AE29"/>
  <c r="AD29"/>
  <c r="AC29"/>
  <c r="AB29"/>
  <c r="AA29"/>
  <c r="Z29"/>
  <c r="Y29"/>
  <c r="AG37"/>
  <c r="U37"/>
  <c r="AF37" s="1"/>
  <c r="AE37"/>
  <c r="AD37"/>
  <c r="AC37"/>
  <c r="AB37"/>
  <c r="AA37"/>
  <c r="I37"/>
  <c r="Z37" s="1"/>
  <c r="Y37"/>
  <c r="AG27"/>
  <c r="AF27"/>
  <c r="AE27"/>
  <c r="AD27"/>
  <c r="AC27"/>
  <c r="AB27"/>
  <c r="K27"/>
  <c r="AA27" s="1"/>
  <c r="I27"/>
  <c r="Z27" s="1"/>
  <c r="Y27"/>
  <c r="AG28"/>
  <c r="U28"/>
  <c r="AF28" s="1"/>
  <c r="AE28"/>
  <c r="AD28"/>
  <c r="AC28"/>
  <c r="AB28"/>
  <c r="AA28"/>
  <c r="Z28"/>
  <c r="Y28"/>
  <c r="AG14"/>
  <c r="AF14"/>
  <c r="AE14"/>
  <c r="AD14"/>
  <c r="AC14"/>
  <c r="AB14"/>
  <c r="AA14"/>
  <c r="Z14"/>
  <c r="Y14"/>
  <c r="AG7"/>
  <c r="U7"/>
  <c r="AF7" s="1"/>
  <c r="AE7"/>
  <c r="AD7"/>
  <c r="AC7"/>
  <c r="AB7"/>
  <c r="AA7"/>
  <c r="Z7"/>
  <c r="Y7"/>
  <c r="AG21"/>
  <c r="AF21"/>
  <c r="AE21"/>
  <c r="AD21"/>
  <c r="O21"/>
  <c r="AC21" s="1"/>
  <c r="AB21"/>
  <c r="AA21"/>
  <c r="Z21"/>
  <c r="Y21"/>
  <c r="AG8"/>
  <c r="U8"/>
  <c r="AF8" s="1"/>
  <c r="AE8"/>
  <c r="AD8"/>
  <c r="O8"/>
  <c r="AC8" s="1"/>
  <c r="M8"/>
  <c r="AB8" s="1"/>
  <c r="K8"/>
  <c r="AA8" s="1"/>
  <c r="Z8"/>
  <c r="Y8"/>
  <c r="AG17"/>
  <c r="AF17"/>
  <c r="AE17"/>
  <c r="AD17"/>
  <c r="AC17"/>
  <c r="AB17"/>
  <c r="K17"/>
  <c r="AA17" s="1"/>
  <c r="I17"/>
  <c r="Z17" s="1"/>
  <c r="Y17"/>
  <c r="K19"/>
  <c r="AA19" s="1"/>
  <c r="I19"/>
  <c r="Z19" s="1"/>
  <c r="AG12"/>
  <c r="U12"/>
  <c r="AF12" s="1"/>
  <c r="AE12"/>
  <c r="AD12"/>
  <c r="O12"/>
  <c r="AC12" s="1"/>
  <c r="M12"/>
  <c r="AB12" s="1"/>
  <c r="AA12"/>
  <c r="Z12"/>
  <c r="Y12"/>
  <c r="K15"/>
  <c r="I15"/>
  <c r="AG13"/>
  <c r="AF13"/>
  <c r="AE13"/>
  <c r="AD13"/>
  <c r="O13"/>
  <c r="AC13" s="1"/>
  <c r="M13"/>
  <c r="AB13" s="1"/>
  <c r="AA13"/>
  <c r="I13"/>
  <c r="Z13" s="1"/>
  <c r="Y13"/>
  <c r="AG11"/>
  <c r="U11"/>
  <c r="AF11" s="1"/>
  <c r="AE11"/>
  <c r="AD11"/>
  <c r="AC11"/>
  <c r="AB11"/>
  <c r="AA11"/>
  <c r="I11"/>
  <c r="Z11" s="1"/>
  <c r="Y11"/>
  <c r="AG5"/>
  <c r="U5"/>
  <c r="AF5" s="1"/>
  <c r="AE5"/>
  <c r="AD5"/>
  <c r="AC5"/>
  <c r="AB5"/>
  <c r="K5"/>
  <c r="AA5" s="1"/>
  <c r="Z5"/>
  <c r="Y5"/>
  <c r="AG16"/>
  <c r="AF16"/>
  <c r="AE16"/>
  <c r="AD16"/>
  <c r="AC16"/>
  <c r="AB16"/>
  <c r="AA16"/>
  <c r="Z16"/>
  <c r="Y16"/>
  <c r="AG9"/>
  <c r="AF9"/>
  <c r="AE9"/>
  <c r="AD9"/>
  <c r="AC9"/>
  <c r="M9"/>
  <c r="AB9" s="1"/>
  <c r="AA9"/>
  <c r="Z9"/>
  <c r="Y9"/>
  <c r="AG3"/>
  <c r="U3"/>
  <c r="AF3" s="1"/>
  <c r="AE3"/>
  <c r="AD3"/>
  <c r="AC3"/>
  <c r="AB3"/>
  <c r="AA3"/>
  <c r="Z3"/>
  <c r="Y3"/>
  <c r="AG10"/>
  <c r="AF10"/>
  <c r="AE10"/>
  <c r="AD10"/>
  <c r="O10"/>
  <c r="AC10" s="1"/>
  <c r="AB10"/>
  <c r="K10"/>
  <c r="AA10" s="1"/>
  <c r="I10"/>
  <c r="Z10" s="1"/>
  <c r="Y10"/>
  <c r="AG4"/>
  <c r="U4"/>
  <c r="AF4" s="1"/>
  <c r="AE4"/>
  <c r="AD4"/>
  <c r="O4"/>
  <c r="AC4" s="1"/>
  <c r="M4"/>
  <c r="AB4" s="1"/>
  <c r="AA4"/>
  <c r="I4"/>
  <c r="Z4" s="1"/>
  <c r="Y4"/>
  <c r="AG6"/>
  <c r="AF6"/>
  <c r="AE6"/>
  <c r="AD6"/>
  <c r="AC6"/>
  <c r="AB6"/>
  <c r="K6"/>
  <c r="AA6" s="1"/>
  <c r="I6"/>
  <c r="Z6" s="1"/>
  <c r="Y6"/>
  <c r="AG42" i="1"/>
  <c r="AF42"/>
  <c r="AE42"/>
  <c r="AD42"/>
  <c r="AC42"/>
  <c r="AB42"/>
  <c r="AA42"/>
  <c r="Z42"/>
  <c r="Y42"/>
  <c r="AG47"/>
  <c r="AF47"/>
  <c r="AE47"/>
  <c r="AD47"/>
  <c r="AC47"/>
  <c r="AB47"/>
  <c r="AA47"/>
  <c r="Z47"/>
  <c r="Y47"/>
  <c r="AG39"/>
  <c r="U39"/>
  <c r="AF39" s="1"/>
  <c r="AE39"/>
  <c r="AD39"/>
  <c r="AC39"/>
  <c r="AB39"/>
  <c r="AA39"/>
  <c r="Z39"/>
  <c r="Y39"/>
  <c r="U35"/>
  <c r="U44"/>
  <c r="AG33"/>
  <c r="AF33"/>
  <c r="AE33"/>
  <c r="AD33"/>
  <c r="O33"/>
  <c r="AC33" s="1"/>
  <c r="M33"/>
  <c r="AB33" s="1"/>
  <c r="AA33"/>
  <c r="Z33"/>
  <c r="Y33"/>
  <c r="I50"/>
  <c r="K46"/>
  <c r="I46"/>
  <c r="O36"/>
  <c r="M36"/>
  <c r="K36"/>
  <c r="I36"/>
  <c r="K40"/>
  <c r="I40"/>
  <c r="K43"/>
  <c r="I43"/>
  <c r="I45"/>
  <c r="K41"/>
  <c r="I41"/>
  <c r="AG27"/>
  <c r="AF27"/>
  <c r="AE27"/>
  <c r="AD27"/>
  <c r="O27"/>
  <c r="AC27" s="1"/>
  <c r="M27"/>
  <c r="AB27" s="1"/>
  <c r="K27"/>
  <c r="AA27" s="1"/>
  <c r="I27"/>
  <c r="Z27" s="1"/>
  <c r="Y27"/>
  <c r="G38"/>
  <c r="K37"/>
  <c r="I37"/>
  <c r="AG34"/>
  <c r="AF34"/>
  <c r="AE34"/>
  <c r="AD34"/>
  <c r="O34"/>
  <c r="AC34" s="1"/>
  <c r="M34"/>
  <c r="AB34" s="1"/>
  <c r="AA34"/>
  <c r="Z34"/>
  <c r="Y34"/>
  <c r="AG28"/>
  <c r="U28"/>
  <c r="AF28" s="1"/>
  <c r="AE28"/>
  <c r="AD28"/>
  <c r="AC28"/>
  <c r="AB28"/>
  <c r="K28"/>
  <c r="AA28" s="1"/>
  <c r="Z28"/>
  <c r="Y28"/>
  <c r="AG30"/>
  <c r="AF30"/>
  <c r="AE30"/>
  <c r="AD30"/>
  <c r="AC30"/>
  <c r="AB30"/>
  <c r="K30"/>
  <c r="AA30" s="1"/>
  <c r="I30"/>
  <c r="Z30" s="1"/>
  <c r="Y30"/>
  <c r="AG31"/>
  <c r="AF31"/>
  <c r="AE31"/>
  <c r="AD31"/>
  <c r="AC31"/>
  <c r="M31"/>
  <c r="AB31" s="1"/>
  <c r="AA31"/>
  <c r="Z31"/>
  <c r="Y31"/>
  <c r="AG25"/>
  <c r="AF25"/>
  <c r="AE25"/>
  <c r="AD25"/>
  <c r="O25"/>
  <c r="AC25" s="1"/>
  <c r="AB25"/>
  <c r="AA25"/>
  <c r="Z25"/>
  <c r="Y25"/>
  <c r="AG32"/>
  <c r="U32"/>
  <c r="AF32" s="1"/>
  <c r="AE32"/>
  <c r="AD32"/>
  <c r="O32"/>
  <c r="AC32" s="1"/>
  <c r="M32"/>
  <c r="AB32" s="1"/>
  <c r="AA32"/>
  <c r="Z32"/>
  <c r="Y32"/>
  <c r="AG26"/>
  <c r="AF26"/>
  <c r="AE26"/>
  <c r="AD26"/>
  <c r="AC26"/>
  <c r="AB26"/>
  <c r="K26"/>
  <c r="AA26" s="1"/>
  <c r="Z26"/>
  <c r="Y26"/>
  <c r="AG29"/>
  <c r="U29"/>
  <c r="AF29" s="1"/>
  <c r="AE29"/>
  <c r="AD29"/>
  <c r="AC29"/>
  <c r="AB29"/>
  <c r="K29"/>
  <c r="AA29" s="1"/>
  <c r="I29"/>
  <c r="Z29" s="1"/>
  <c r="Y29"/>
  <c r="AG24"/>
  <c r="U24"/>
  <c r="AF24" s="1"/>
  <c r="AE24"/>
  <c r="AD24"/>
  <c r="O24"/>
  <c r="AC24" s="1"/>
  <c r="M24"/>
  <c r="AB24" s="1"/>
  <c r="AA24"/>
  <c r="Z24"/>
  <c r="Y24"/>
  <c r="AG16"/>
  <c r="AF16"/>
  <c r="AE16"/>
  <c r="AD16"/>
  <c r="AC16"/>
  <c r="AB16"/>
  <c r="AA16"/>
  <c r="Z16"/>
  <c r="Y16"/>
  <c r="AG13"/>
  <c r="U13"/>
  <c r="AF13" s="1"/>
  <c r="AE13"/>
  <c r="AD13"/>
  <c r="AC13"/>
  <c r="AB13"/>
  <c r="K13"/>
  <c r="AA13" s="1"/>
  <c r="I13"/>
  <c r="Z13" s="1"/>
  <c r="Y13"/>
  <c r="K17"/>
  <c r="I17"/>
  <c r="AG11"/>
  <c r="AF11"/>
  <c r="AE11"/>
  <c r="AD11"/>
  <c r="AC11"/>
  <c r="AB11"/>
  <c r="K11"/>
  <c r="AA11" s="1"/>
  <c r="I11"/>
  <c r="Z11" s="1"/>
  <c r="Y11"/>
  <c r="K15"/>
  <c r="I15"/>
  <c r="AG9"/>
  <c r="AF9"/>
  <c r="AE9"/>
  <c r="AD9"/>
  <c r="AC9"/>
  <c r="AB9"/>
  <c r="K9"/>
  <c r="AA9" s="1"/>
  <c r="I9"/>
  <c r="Z9" s="1"/>
  <c r="Y9"/>
  <c r="AG12"/>
  <c r="AF12"/>
  <c r="AE12"/>
  <c r="AD12"/>
  <c r="AC12"/>
  <c r="AB12"/>
  <c r="K12"/>
  <c r="AA12" s="1"/>
  <c r="I12"/>
  <c r="Z12" s="1"/>
  <c r="Y12"/>
  <c r="K10"/>
  <c r="I10"/>
  <c r="U8"/>
  <c r="K8"/>
  <c r="I8"/>
  <c r="AG4"/>
  <c r="U4"/>
  <c r="AF4" s="1"/>
  <c r="AE4"/>
  <c r="AD4"/>
  <c r="AC4"/>
  <c r="AB4"/>
  <c r="K4"/>
  <c r="AA4" s="1"/>
  <c r="Z4"/>
  <c r="Y4"/>
  <c r="AG5"/>
  <c r="AF5"/>
  <c r="AE5"/>
  <c r="AD5"/>
  <c r="AC5"/>
  <c r="AB5"/>
  <c r="K5"/>
  <c r="AA5" s="1"/>
  <c r="I5"/>
  <c r="Z5" s="1"/>
  <c r="Y5"/>
  <c r="AG7"/>
  <c r="U7"/>
  <c r="AF7" s="1"/>
  <c r="AE7"/>
  <c r="AD7"/>
  <c r="O7"/>
  <c r="AC7" s="1"/>
  <c r="AB7"/>
  <c r="AA7"/>
  <c r="Z7"/>
  <c r="Y7"/>
  <c r="AG6"/>
  <c r="AF6"/>
  <c r="AE6"/>
  <c r="AD6"/>
  <c r="O6"/>
  <c r="AC6" s="1"/>
  <c r="M6"/>
  <c r="AB6" s="1"/>
  <c r="AA6"/>
  <c r="Z6"/>
  <c r="Y6"/>
  <c r="AG3"/>
  <c r="AF3"/>
  <c r="AE3"/>
  <c r="AD3"/>
  <c r="O3"/>
  <c r="AC3" s="1"/>
  <c r="M3"/>
  <c r="AB3" s="1"/>
  <c r="AA3"/>
  <c r="Z3"/>
  <c r="Y3"/>
  <c r="Z20" i="4" l="1"/>
  <c r="AD7"/>
  <c r="Y10"/>
  <c r="AA21"/>
  <c r="Y24"/>
  <c r="Y30"/>
  <c r="AC30"/>
  <c r="AG30"/>
  <c r="AG7"/>
  <c r="AG3"/>
  <c r="AD15" i="5"/>
  <c r="AD23"/>
  <c r="Y23"/>
  <c r="AC23"/>
  <c r="AA24"/>
  <c r="AE24"/>
  <c r="E24" s="1"/>
  <c r="AG15"/>
  <c r="AE10"/>
  <c r="AA18"/>
  <c r="AG24"/>
  <c r="AD5"/>
  <c r="Z15"/>
  <c r="Y17"/>
  <c r="AA23"/>
  <c r="E23" s="1"/>
  <c r="AG6"/>
  <c r="AG5"/>
  <c r="E4" i="6"/>
  <c r="AG19" i="4"/>
  <c r="AB20"/>
  <c r="Z23"/>
  <c r="AC21"/>
  <c r="AD24"/>
  <c r="AA30"/>
  <c r="AE30"/>
  <c r="AG21"/>
  <c r="AE28"/>
  <c r="AG25"/>
  <c r="E25" s="1"/>
  <c r="AF26"/>
  <c r="AA28"/>
  <c r="AC3"/>
  <c r="Z5"/>
  <c r="Y9"/>
  <c r="AC9"/>
  <c r="AG9"/>
  <c r="AG14"/>
  <c r="AA9"/>
  <c r="AA10"/>
  <c r="AA7"/>
  <c r="AC3" i="6"/>
  <c r="AG3"/>
  <c r="AA3"/>
  <c r="E15"/>
  <c r="AA16" i="5"/>
  <c r="AD21"/>
  <c r="AF21"/>
  <c r="AF19"/>
  <c r="Y22"/>
  <c r="AC22"/>
  <c r="AD16"/>
  <c r="AC21"/>
  <c r="AA19"/>
  <c r="AG22"/>
  <c r="AF22"/>
  <c r="AC16"/>
  <c r="AG16"/>
  <c r="AG21"/>
  <c r="AA22"/>
  <c r="AD22"/>
  <c r="AA21"/>
  <c r="AC19"/>
  <c r="AG19"/>
  <c r="AD4"/>
  <c r="AA10"/>
  <c r="AA4"/>
  <c r="AD10"/>
  <c r="Y10"/>
  <c r="AG10"/>
  <c r="AE6"/>
  <c r="AF10"/>
  <c r="AA23" i="4"/>
  <c r="Z21"/>
  <c r="AD21"/>
  <c r="AA22"/>
  <c r="AG26"/>
  <c r="AG28"/>
  <c r="AG29"/>
  <c r="Y31"/>
  <c r="AG31"/>
  <c r="AD30"/>
  <c r="Z22"/>
  <c r="AC27"/>
  <c r="AG27"/>
  <c r="Y34"/>
  <c r="AC34"/>
  <c r="AG34"/>
  <c r="Z19"/>
  <c r="AC23"/>
  <c r="AG23"/>
  <c r="AC22"/>
  <c r="AG22"/>
  <c r="AA26"/>
  <c r="AA29"/>
  <c r="AA31"/>
  <c r="AD34"/>
  <c r="AC28"/>
  <c r="Z28"/>
  <c r="AA27"/>
  <c r="AE27"/>
  <c r="Z29"/>
  <c r="E29" s="1"/>
  <c r="AD31"/>
  <c r="AA34"/>
  <c r="AE34"/>
  <c r="AG10"/>
  <c r="Y12"/>
  <c r="AC11"/>
  <c r="AG11"/>
  <c r="Z3"/>
  <c r="AG5"/>
  <c r="Y13"/>
  <c r="AG12"/>
  <c r="AA14"/>
  <c r="AE14"/>
  <c r="AC13"/>
  <c r="AD11"/>
  <c r="AA5"/>
  <c r="AA12"/>
  <c r="AE12"/>
  <c r="AA11"/>
  <c r="AE11"/>
  <c r="AD14"/>
  <c r="E44" i="3"/>
  <c r="E22"/>
  <c r="E21"/>
  <c r="E16" i="6"/>
  <c r="E8" i="4"/>
  <c r="E9" i="5"/>
  <c r="E20" i="3"/>
  <c r="E38"/>
  <c r="E40"/>
  <c r="E37"/>
  <c r="E6" i="6"/>
  <c r="E5"/>
  <c r="E14"/>
  <c r="E18"/>
  <c r="E18" i="5"/>
  <c r="E20"/>
  <c r="E7" i="4"/>
  <c r="E32"/>
  <c r="E23" i="3"/>
  <c r="E19"/>
  <c r="E45"/>
  <c r="E41"/>
  <c r="E42"/>
  <c r="E43"/>
  <c r="E47" i="1"/>
  <c r="E27" i="4" l="1"/>
  <c r="E28"/>
  <c r="E34"/>
  <c r="E14"/>
  <c r="E10"/>
  <c r="E12"/>
  <c r="E21" i="5"/>
  <c r="E10"/>
  <c r="E31" i="4"/>
</calcChain>
</file>

<file path=xl/sharedStrings.xml><?xml version="1.0" encoding="utf-8"?>
<sst xmlns="http://schemas.openxmlformats.org/spreadsheetml/2006/main" count="1024" uniqueCount="246">
  <si>
    <t>Hely</t>
  </si>
  <si>
    <t>Versenyző</t>
  </si>
  <si>
    <t>Szül. év</t>
  </si>
  <si>
    <t>Összpont</t>
  </si>
  <si>
    <t>Helyezés</t>
  </si>
  <si>
    <t>Pont</t>
  </si>
  <si>
    <t>Egyesület</t>
  </si>
  <si>
    <t>Völkl Kupa GS</t>
  </si>
  <si>
    <t>Relax-Opel Di-Ferr Kupa GS</t>
  </si>
  <si>
    <t>Vasas Kupa PSL (2x)</t>
  </si>
  <si>
    <t>Média Kupa GS</t>
  </si>
  <si>
    <t>Atomic Kupa GS (2x)</t>
  </si>
  <si>
    <t>Telekom Kupa GS (2x)</t>
  </si>
  <si>
    <t>Média Kupa SL</t>
  </si>
  <si>
    <t xml:space="preserve">   XV. Magyar Kupa 2017.-18.                                                                          U14 (serd. I.) korcs. fiúk (2004-05)                                                                           (max. 3 kieső) </t>
  </si>
  <si>
    <t xml:space="preserve">   XV. Magyar Kupa 2017.-18.                                                                          U14 (serd. I.) korcs. lányok (2004-05)                                                                           (max. 3 kieső) </t>
  </si>
  <si>
    <t xml:space="preserve">   XV. Magyar Kupa 2017.-18.                                                                           U16 (serd. II.) korcs. lányok (2002-03)                                                                           (max. 3 kieső) </t>
  </si>
  <si>
    <t xml:space="preserve">   XV. Magyar Kupa 2017.-18.                                                                           U21 (ifj.) korcs. lányok (1997-2001)                                                                           (max. 3 kieső) </t>
  </si>
  <si>
    <t xml:space="preserve">   XV. Magyar Kupa 2017.-18.                                                                           U21 (ifj.) korcs. fiúk (1997-2001)                                                                           (max. 3 kieső) </t>
  </si>
  <si>
    <t xml:space="preserve">  XV. Magyar Kupa 2017.-18.                                                              Felnőtt nők (1996-)                                                                           (max. 3 kieső) </t>
  </si>
  <si>
    <t xml:space="preserve">  XIV. Magyar Kupa 2017.-18.                                                              Felnőtt férfiak (1996-)                                                                           (max. 3 kieső) </t>
  </si>
  <si>
    <t>Explosiv - Kovács Barna eml. vers. SL (2x)</t>
  </si>
  <si>
    <t>Rozmaring - Kovács Dani eml. vers. GS (2x)</t>
  </si>
  <si>
    <t>Mátra Kupa SL</t>
  </si>
  <si>
    <t>Magyar Bajnokság GS (2x)</t>
  </si>
  <si>
    <t>Magyar Bajnokság SL (2x)</t>
  </si>
  <si>
    <t>Atomic Kupa (2x)</t>
  </si>
  <si>
    <t xml:space="preserve">Explosiv Kovács Barna eml. vers. SL (2x) </t>
  </si>
  <si>
    <t>Bankár Kupa SL (2x)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</si>
  <si>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</si>
  <si>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</si>
  <si>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</si>
  <si>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</si>
  <si>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</si>
  <si>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</si>
  <si>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</si>
  <si>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</si>
  <si>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</si>
  <si>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</si>
  <si>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</si>
  <si>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</si>
  <si>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</si>
  <si>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</si>
  <si>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</si>
  <si>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</si>
  <si>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Freeride Club</t>
  </si>
  <si>
    <t>Jánoskúti Hanna</t>
  </si>
  <si>
    <t>Markót Liza</t>
  </si>
  <si>
    <t>Vasas SC</t>
  </si>
  <si>
    <t>Bozóki Tamara</t>
  </si>
  <si>
    <t>Füredi Anna</t>
  </si>
  <si>
    <t>Felsőmátrai DSE</t>
  </si>
  <si>
    <t>Simon Lili</t>
  </si>
  <si>
    <t>Major Noel</t>
  </si>
  <si>
    <t>Snowline SE</t>
  </si>
  <si>
    <t>Schneider Brúnó</t>
  </si>
  <si>
    <t>Körte SE</t>
  </si>
  <si>
    <t>Pártos Damján</t>
  </si>
  <si>
    <t>Bellers Milo</t>
  </si>
  <si>
    <t>Szabó Zénó</t>
  </si>
  <si>
    <t>Verőcei Ákos</t>
  </si>
  <si>
    <t>Vámos Balázs</t>
  </si>
  <si>
    <t>Gereben Marcell</t>
  </si>
  <si>
    <t>Pál Roland</t>
  </si>
  <si>
    <t>Holtpont SE</t>
  </si>
  <si>
    <t>Pribenszky Gellért</t>
  </si>
  <si>
    <t>Dömök Zétény</t>
  </si>
  <si>
    <t>Bozóki Laura</t>
  </si>
  <si>
    <t>Szeghalmi Fanni</t>
  </si>
  <si>
    <t>Osváth Csilla</t>
  </si>
  <si>
    <t>Gál Zsófia</t>
  </si>
  <si>
    <t>Tymcyna Dóra</t>
  </si>
  <si>
    <t>Babos Síklub</t>
  </si>
  <si>
    <t>Polányi Panna</t>
  </si>
  <si>
    <t>Pártos Alexa</t>
  </si>
  <si>
    <t>Simák Trillía</t>
  </si>
  <si>
    <t>Jánoskúti Fanni</t>
  </si>
  <si>
    <t>Kósa Emma</t>
  </si>
  <si>
    <t>Paskucz-Szatmári Kinga</t>
  </si>
  <si>
    <t>Soós Laura</t>
  </si>
  <si>
    <t>Bellers Léda</t>
  </si>
  <si>
    <t>Vas Vince</t>
  </si>
  <si>
    <t>Stubits Kolos</t>
  </si>
  <si>
    <t>Schneider Milán</t>
  </si>
  <si>
    <t>Gyüre Dávid</t>
  </si>
  <si>
    <t>Vas Lóránt</t>
  </si>
  <si>
    <t>Vámos András</t>
  </si>
  <si>
    <t>Juhász András Sámuel</t>
  </si>
  <si>
    <t>MESE</t>
  </si>
  <si>
    <t>Dubinyi Patrik</t>
  </si>
  <si>
    <t>Halmágyi Barna</t>
  </si>
  <si>
    <t>Kovács Félix</t>
  </si>
  <si>
    <t>Zalán Dominik</t>
  </si>
  <si>
    <t>Pusztási Áron</t>
  </si>
  <si>
    <t>Polányi Kata</t>
  </si>
  <si>
    <t>Kenderessy Karina</t>
  </si>
  <si>
    <t>DNF</t>
  </si>
  <si>
    <t>Zámbor Nina</t>
  </si>
  <si>
    <t>Fogarasi Síisk.</t>
  </si>
  <si>
    <t>Bodnár Annabell</t>
  </si>
  <si>
    <t>Szalay Laura</t>
  </si>
  <si>
    <t>Dinsdale Lívia</t>
  </si>
  <si>
    <t>Fülöp Emma</t>
  </si>
  <si>
    <t>Zala Boglárka</t>
  </si>
  <si>
    <t>Wax Klub</t>
  </si>
  <si>
    <t>Tóth Domonkos</t>
  </si>
  <si>
    <t>Varga Bendegúz</t>
  </si>
  <si>
    <t>Kóka Ádám</t>
  </si>
  <si>
    <t>Lázár Dániel</t>
  </si>
  <si>
    <t>Viadal SE</t>
  </si>
  <si>
    <t>Gömbös Vince</t>
  </si>
  <si>
    <t>Benke Zsombor</t>
  </si>
  <si>
    <t>Bp Síiskola</t>
  </si>
  <si>
    <t>Vida Botond</t>
  </si>
  <si>
    <t>Bánás Vendel</t>
  </si>
  <si>
    <t>Galántai Csilla</t>
  </si>
  <si>
    <t>Molnár Anna</t>
  </si>
  <si>
    <t>Rafácz Olivér</t>
  </si>
  <si>
    <t>Vida Áron</t>
  </si>
  <si>
    <t>Simon Bátor</t>
  </si>
  <si>
    <t>Gereben Luca</t>
  </si>
  <si>
    <t>Snowline BSC</t>
  </si>
  <si>
    <t>Simon Botond</t>
  </si>
  <si>
    <t>Gótzy Réka</t>
  </si>
  <si>
    <t>STK</t>
  </si>
  <si>
    <t>Gömbös Zsófia</t>
  </si>
  <si>
    <t xml:space="preserve">Kovács Benedek </t>
  </si>
  <si>
    <t>Schieszl Hanna</t>
  </si>
  <si>
    <t>Rozmaring</t>
  </si>
  <si>
    <t>Koszpek Daniella</t>
  </si>
  <si>
    <t>Szabó-Szélyes Szilárd</t>
  </si>
  <si>
    <t>Ernyei Petra</t>
  </si>
  <si>
    <t>Callberg SE</t>
  </si>
  <si>
    <t>Kovács Blanka</t>
  </si>
  <si>
    <t>Hámos Roxána</t>
  </si>
  <si>
    <t>Polányi Lili</t>
  </si>
  <si>
    <t>Kósa Blanka</t>
  </si>
  <si>
    <t>Hámori Dóra</t>
  </si>
  <si>
    <t>Pál Krisztián</t>
  </si>
  <si>
    <t xml:space="preserve">Snowline BSC
</t>
  </si>
  <si>
    <t>Feldmann Vince</t>
  </si>
  <si>
    <t>Vass Dániel</t>
  </si>
  <si>
    <t>Simon Csaba</t>
  </si>
  <si>
    <t>Tymcyna Dániel</t>
  </si>
  <si>
    <t>Tóth Gellért</t>
  </si>
  <si>
    <t>Kubanek Botond</t>
  </si>
  <si>
    <t>Simák Dániel</t>
  </si>
  <si>
    <t>Dubinyi Dávid</t>
  </si>
  <si>
    <t>Végh Barbara</t>
  </si>
  <si>
    <t xml:space="preserve">Körte SE
</t>
  </si>
  <si>
    <t>Ferenczi Zselyke</t>
  </si>
  <si>
    <t>Hampl Sára</t>
  </si>
  <si>
    <t>Vágó Zsófia</t>
  </si>
  <si>
    <t>Megyesi Dorina</t>
  </si>
  <si>
    <t>Hoque Isbat</t>
  </si>
  <si>
    <t>Stubits Dénes</t>
  </si>
  <si>
    <t>Körtvélyessy László</t>
  </si>
  <si>
    <t xml:space="preserve">Vasas SC
</t>
  </si>
  <si>
    <t>Bánás Levente</t>
  </si>
  <si>
    <t>Junia Brigitta</t>
  </si>
  <si>
    <t>Vági Luca</t>
  </si>
  <si>
    <t>Bene Ágoston</t>
  </si>
  <si>
    <t>Tulcsik Melinda</t>
  </si>
  <si>
    <t>SMSZ</t>
  </si>
  <si>
    <t>Tóth Etre</t>
  </si>
  <si>
    <t>Frei Fanni</t>
  </si>
  <si>
    <t>Zakariás Benedek</t>
  </si>
  <si>
    <t>Csima Laura</t>
  </si>
  <si>
    <t>Team Kaposvár</t>
  </si>
  <si>
    <t>Maróty Mikolt</t>
  </si>
  <si>
    <t>Juhász EmÍlia</t>
  </si>
  <si>
    <t>Ghymes Luca</t>
  </si>
  <si>
    <t>Harmati Virág</t>
  </si>
  <si>
    <t>Erdélyi Petra</t>
  </si>
  <si>
    <t>Gödry Balázs</t>
  </si>
  <si>
    <t>Úry Bálint</t>
  </si>
  <si>
    <t>Koszpek Marcell</t>
  </si>
  <si>
    <t>Maróty Mónika</t>
  </si>
  <si>
    <t>Nagy Bence</t>
  </si>
  <si>
    <t>Savage Tyler Csaba</t>
  </si>
  <si>
    <t>Dr. Barta Csaba</t>
  </si>
  <si>
    <t>Trautwein Richárd</t>
  </si>
  <si>
    <t>Czirják Dániel</t>
  </si>
  <si>
    <t>Bányai Attila</t>
  </si>
  <si>
    <t>Trunk Tamás</t>
  </si>
  <si>
    <t>Majtényi Hanna</t>
  </si>
  <si>
    <t>Callberg SC</t>
  </si>
  <si>
    <t>Hegyi Balázs</t>
  </si>
  <si>
    <t>Fullsport SE</t>
  </si>
  <si>
    <t>Kékesi Márton</t>
  </si>
  <si>
    <t>Pónya Márton András</t>
  </si>
  <si>
    <t>Badar Botond</t>
  </si>
  <si>
    <t>Esvég Olivér</t>
  </si>
  <si>
    <t>Pónya Péter</t>
  </si>
  <si>
    <t>Körtvélyessy Kata</t>
  </si>
  <si>
    <t>Safranka Balázs</t>
  </si>
  <si>
    <t>Negyeleczky Brúnó</t>
  </si>
  <si>
    <t>Safranka Barnabás</t>
  </si>
  <si>
    <t>Szeleczki-Szűz Zsombor</t>
  </si>
  <si>
    <t>Slalom SE</t>
  </si>
  <si>
    <t>Fináczy Péter</t>
  </si>
  <si>
    <t>Fináczy Gréta</t>
  </si>
  <si>
    <t>Vida Gergő</t>
  </si>
  <si>
    <t>Holló Martin</t>
  </si>
  <si>
    <t>Körtvélyessy Dóra</t>
  </si>
  <si>
    <t>Kiss Anna</t>
  </si>
  <si>
    <t>Hozmann Rudolf</t>
  </si>
  <si>
    <t>Procelero</t>
  </si>
  <si>
    <t>Tóth Zita</t>
  </si>
  <si>
    <t>Besztercey Kristóf</t>
  </si>
  <si>
    <t>Dorultán Péter</t>
  </si>
  <si>
    <t>Esvég Levente</t>
  </si>
  <si>
    <t>Dorultán Katalin</t>
  </si>
  <si>
    <t>Tausz András</t>
  </si>
  <si>
    <t>Maróty Mátyás</t>
  </si>
  <si>
    <t>Safranka Béla</t>
  </si>
  <si>
    <t>Maróty Mariann</t>
  </si>
  <si>
    <t>ok</t>
  </si>
  <si>
    <t>DSQ</t>
  </si>
  <si>
    <t xml:space="preserve">   XV. Magyar Kupa 2017.-18.                                                                           U16 (serd. II.) korcs. fiúk (2002-03)                                                                           (max. 3 kieső) </t>
  </si>
  <si>
    <t>Csikász Panni</t>
  </si>
  <si>
    <t>Telekesi Amira</t>
  </si>
  <si>
    <t>Borsos Henrietta</t>
  </si>
  <si>
    <t xml:space="preserve">   XV. Magyar Kupa 2017.-18.                                                                          U10 (gyerek I.) korcs. lányok (2008-09)                                                                           (max. 12 rajt &amp; 3 kieső) </t>
  </si>
  <si>
    <t xml:space="preserve">   XV. Magyar Kupa 2017.-18.                                                                           U10 (gyerek I.) korcs. fiúk (2008-09)                                                                            (max. 12 rajt &amp; 3 kieső) </t>
  </si>
  <si>
    <t xml:space="preserve">   XIV. Magyar Kupa 2017.-18.                                                                           U12 (gyerek II.) korcs. lányok (2006-07)                                                                            (max. 12 rajt &amp; 3 kieső) </t>
  </si>
  <si>
    <t xml:space="preserve">   XV. Magyar Kupa 2017.-18.                                                                          U12 (gyerek II.) korcs. fiúk (2006-07)                                                                           (max. 12 rajt &amp; 3 kieső) </t>
  </si>
  <si>
    <t>Flautner Mihály</t>
  </si>
  <si>
    <t>Stubits Buda Máté</t>
  </si>
  <si>
    <t>Tóth Botond</t>
  </si>
  <si>
    <t>Zsombok Zsófia</t>
  </si>
  <si>
    <t>Babos Panna</t>
  </si>
  <si>
    <t xml:space="preserve">2017.-18. Magyar Kupa </t>
  </si>
  <si>
    <t>csapatverseny végeredménye</t>
  </si>
  <si>
    <t>Pontsz.</t>
  </si>
  <si>
    <t>Vasas</t>
  </si>
  <si>
    <t>Freeride</t>
  </si>
  <si>
    <t>Snowline</t>
  </si>
  <si>
    <t>Fogarasi Síiskola</t>
  </si>
  <si>
    <t>Felsőmátrai DSK</t>
  </si>
  <si>
    <t>Bánkút</t>
  </si>
  <si>
    <t>16.</t>
  </si>
  <si>
    <t>Alpesi Club</t>
  </si>
  <si>
    <r>
      <t>Körte SE-</t>
    </r>
    <r>
      <rPr>
        <b/>
        <sz val="6"/>
        <color rgb="FF0070C0"/>
        <rFont val="Arial"/>
        <family val="2"/>
        <charset val="238"/>
      </rPr>
      <t>Snowline BSC</t>
    </r>
  </si>
  <si>
    <r>
      <t>Snowline BSC-</t>
    </r>
    <r>
      <rPr>
        <sz val="6"/>
        <color rgb="FF0070C0"/>
        <rFont val="Arial"/>
        <family val="2"/>
        <charset val="238"/>
      </rPr>
      <t>Callberg</t>
    </r>
    <r>
      <rPr>
        <sz val="6"/>
        <rFont val="Arial"/>
        <family val="2"/>
        <charset val="238"/>
      </rPr>
      <t xml:space="preserve"> 
</t>
    </r>
  </si>
  <si>
    <r>
      <t>STK-</t>
    </r>
    <r>
      <rPr>
        <sz val="7"/>
        <color rgb="FF0070C0"/>
        <rFont val="Arial"/>
        <family val="2"/>
        <charset val="238"/>
      </rPr>
      <t>Snowline BSC</t>
    </r>
  </si>
</sst>
</file>

<file path=xl/styles.xml><?xml version="1.0" encoding="utf-8"?>
<styleSheet xmlns="http://schemas.openxmlformats.org/spreadsheetml/2006/main">
  <numFmts count="1">
    <numFmt numFmtId="164" formatCode="mmm/\ d\."/>
  </numFmts>
  <fonts count="3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6"/>
      <name val="Arial"/>
      <family val="2"/>
      <charset val="238"/>
    </font>
    <font>
      <i/>
      <sz val="8"/>
      <name val="Arial"/>
      <family val="2"/>
    </font>
    <font>
      <i/>
      <sz val="8"/>
      <name val="Arial CE"/>
      <charset val="238"/>
    </font>
    <font>
      <sz val="9"/>
      <color rgb="FFFF0000"/>
      <name val="Arial"/>
      <family val="2"/>
    </font>
    <font>
      <i/>
      <sz val="6"/>
      <name val="Arial"/>
      <family val="2"/>
      <charset val="238"/>
    </font>
    <font>
      <sz val="9"/>
      <color rgb="FFFFC00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6"/>
      <color rgb="FF0070C0"/>
      <name val="Arial"/>
      <family val="2"/>
      <charset val="238"/>
    </font>
    <font>
      <sz val="9"/>
      <color rgb="FF0070C0"/>
      <name val="Arial"/>
      <family val="2"/>
    </font>
    <font>
      <sz val="10"/>
      <color rgb="FF0070C0"/>
      <name val="Arial CE"/>
      <charset val="238"/>
    </font>
    <font>
      <sz val="6"/>
      <color rgb="FF0070C0"/>
      <name val="Arial"/>
      <family val="2"/>
      <charset val="238"/>
    </font>
    <font>
      <sz val="7"/>
      <color rgb="FF0070C0"/>
      <name val="Arial"/>
      <family val="2"/>
      <charset val="238"/>
    </font>
    <font>
      <i/>
      <sz val="6"/>
      <name val="Arial"/>
      <family val="2"/>
    </font>
    <font>
      <i/>
      <sz val="6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1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12"/>
      </patternFill>
    </fill>
    <fill>
      <patternFill patternType="solid">
        <fgColor indexed="43"/>
        <bgColor indexed="17"/>
      </patternFill>
    </fill>
    <fill>
      <patternFill patternType="solid">
        <fgColor indexed="43"/>
        <b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17"/>
      </patternFill>
    </fill>
    <fill>
      <patternFill patternType="solid">
        <fgColor indexed="44"/>
        <bgColor indexed="20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99CCFF"/>
        <bgColor rgb="FF0000FF"/>
      </patternFill>
    </fill>
    <fill>
      <patternFill patternType="solid">
        <fgColor rgb="FFFFFF99"/>
        <bgColor rgb="FF0000FF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9"/>
      </bottom>
      <diagonal/>
    </border>
    <border>
      <left/>
      <right/>
      <top style="medium">
        <color rgb="FFFFFFFF"/>
      </top>
      <bottom style="medium">
        <color indexed="9"/>
      </bottom>
      <diagonal/>
    </border>
    <border>
      <left/>
      <right style="medium">
        <color indexed="9"/>
      </right>
      <top style="medium">
        <color rgb="FFFFFFFF"/>
      </top>
      <bottom style="medium">
        <color indexed="9"/>
      </bottom>
      <diagonal/>
    </border>
    <border>
      <left style="medium">
        <color rgb="FFFFFFFF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rgb="FFFFFFFF"/>
      </top>
      <bottom style="medium">
        <color indexed="9"/>
      </bottom>
      <diagonal/>
    </border>
    <border>
      <left style="medium">
        <color indexed="9"/>
      </left>
      <right/>
      <top style="medium">
        <color rgb="FFFFFFFF"/>
      </top>
      <bottom/>
      <diagonal/>
    </border>
    <border>
      <left/>
      <right style="medium">
        <color indexed="9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indexed="9"/>
      </bottom>
      <diagonal/>
    </border>
    <border>
      <left/>
      <right style="medium">
        <color rgb="FFFFFFFF"/>
      </right>
      <top style="medium">
        <color indexed="9"/>
      </top>
      <bottom style="medium">
        <color indexed="9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4" fillId="0" borderId="0"/>
    <xf numFmtId="0" fontId="18" fillId="0" borderId="0"/>
  </cellStyleXfs>
  <cellXfs count="325">
    <xf numFmtId="0" fontId="0" fillId="0" borderId="0" xfId="0"/>
    <xf numFmtId="164" fontId="2" fillId="0" borderId="0" xfId="0" applyNumberFormat="1" applyFont="1" applyAlignment="1" applyProtection="1">
      <alignment vertical="center"/>
    </xf>
    <xf numFmtId="0" fontId="3" fillId="8" borderId="1" xfId="1" applyFont="1" applyFill="1" applyBorder="1" applyAlignment="1" applyProtection="1">
      <alignment horizontal="center" vertical="center"/>
    </xf>
    <xf numFmtId="0" fontId="3" fillId="8" borderId="1" xfId="1" applyFont="1" applyFill="1" applyBorder="1" applyAlignment="1" applyProtection="1">
      <alignment horizontal="center" vertical="center" textRotation="90"/>
    </xf>
    <xf numFmtId="0" fontId="3" fillId="8" borderId="2" xfId="0" applyFont="1" applyFill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9" borderId="0" xfId="0" applyFont="1" applyFill="1" applyProtection="1"/>
    <xf numFmtId="164" fontId="1" fillId="0" borderId="1" xfId="0" applyNumberFormat="1" applyFont="1" applyBorder="1" applyProtection="1"/>
    <xf numFmtId="164" fontId="1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1" fillId="9" borderId="0" xfId="0" applyNumberFormat="1" applyFont="1" applyFill="1" applyAlignment="1" applyProtection="1">
      <alignment textRotation="90"/>
    </xf>
    <xf numFmtId="0" fontId="1" fillId="9" borderId="0" xfId="0" applyNumberFormat="1" applyFont="1" applyFill="1" applyAlignment="1" applyProtection="1"/>
    <xf numFmtId="0" fontId="3" fillId="9" borderId="0" xfId="0" applyNumberFormat="1" applyFont="1" applyFill="1" applyBorder="1" applyAlignment="1" applyProtection="1"/>
    <xf numFmtId="0" fontId="5" fillId="9" borderId="0" xfId="0" applyNumberFormat="1" applyFont="1" applyFill="1" applyAlignment="1" applyProtection="1"/>
    <xf numFmtId="0" fontId="6" fillId="9" borderId="0" xfId="0" applyNumberFormat="1" applyFont="1" applyFill="1" applyBorder="1" applyAlignment="1" applyProtection="1"/>
    <xf numFmtId="0" fontId="3" fillId="6" borderId="1" xfId="1" applyFont="1" applyFill="1" applyBorder="1" applyAlignment="1" applyProtection="1">
      <alignment horizontal="center" wrapText="1"/>
    </xf>
    <xf numFmtId="0" fontId="3" fillId="10" borderId="1" xfId="1" applyFont="1" applyFill="1" applyBorder="1" applyAlignment="1" applyProtection="1">
      <alignment horizontal="center" wrapText="1"/>
    </xf>
    <xf numFmtId="0" fontId="3" fillId="14" borderId="6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 textRotation="90"/>
    </xf>
    <xf numFmtId="0" fontId="3" fillId="14" borderId="17" xfId="0" applyFont="1" applyFill="1" applyBorder="1" applyAlignment="1">
      <alignment horizontal="center" vertical="center" textRotation="90"/>
    </xf>
    <xf numFmtId="164" fontId="10" fillId="0" borderId="0" xfId="0" applyNumberFormat="1" applyFont="1" applyAlignment="1" applyProtection="1">
      <alignment vertical="center"/>
    </xf>
    <xf numFmtId="0" fontId="5" fillId="0" borderId="0" xfId="0" applyFont="1" applyProtection="1"/>
    <xf numFmtId="0" fontId="0" fillId="0" borderId="0" xfId="0" applyFont="1" applyProtection="1"/>
    <xf numFmtId="0" fontId="11" fillId="13" borderId="17" xfId="0" applyFont="1" applyFill="1" applyBorder="1" applyAlignment="1" applyProtection="1">
      <alignment horizontal="center" vertical="center"/>
      <protection locked="0"/>
    </xf>
    <xf numFmtId="0" fontId="11" fillId="13" borderId="15" xfId="0" applyFont="1" applyFill="1" applyBorder="1" applyAlignment="1" applyProtection="1">
      <alignment horizontal="center" vertical="center"/>
      <protection locked="0"/>
    </xf>
    <xf numFmtId="0" fontId="11" fillId="18" borderId="15" xfId="0" applyFont="1" applyFill="1" applyBorder="1" applyAlignment="1" applyProtection="1">
      <alignment horizontal="center" vertical="center"/>
      <protection locked="0"/>
    </xf>
    <xf numFmtId="0" fontId="3" fillId="7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9" borderId="0" xfId="0" applyFont="1" applyFill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3" fillId="11" borderId="1" xfId="1" applyFont="1" applyFill="1" applyBorder="1" applyAlignment="1" applyProtection="1">
      <alignment horizontal="center" vertical="center" wrapText="1"/>
    </xf>
    <xf numFmtId="0" fontId="3" fillId="13" borderId="16" xfId="0" applyFont="1" applyFill="1" applyBorder="1" applyAlignment="1" applyProtection="1">
      <alignment horizontal="center" vertical="center"/>
      <protection locked="0"/>
    </xf>
    <xf numFmtId="0" fontId="3" fillId="13" borderId="17" xfId="0" applyFont="1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16" borderId="6" xfId="0" applyFont="1" applyFill="1" applyBorder="1" applyAlignment="1" applyProtection="1">
      <alignment horizontal="left" vertical="center" wrapText="1"/>
      <protection locked="0"/>
    </xf>
    <xf numFmtId="0" fontId="3" fillId="17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</xf>
    <xf numFmtId="0" fontId="3" fillId="5" borderId="6" xfId="1" applyFont="1" applyFill="1" applyBorder="1" applyAlignment="1" applyProtection="1">
      <alignment horizontal="left" vertical="center" wrapText="1"/>
      <protection locked="0"/>
    </xf>
    <xf numFmtId="0" fontId="3" fillId="16" borderId="1" xfId="0" applyFont="1" applyFill="1" applyBorder="1" applyAlignment="1" applyProtection="1">
      <alignment horizontal="left" vertical="center" wrapText="1"/>
      <protection locked="0"/>
    </xf>
    <xf numFmtId="0" fontId="3" fillId="2" borderId="6" xfId="1" applyFont="1" applyFill="1" applyBorder="1" applyAlignment="1" applyProtection="1">
      <alignment horizontal="left" vertical="center" wrapText="1"/>
      <protection locked="0"/>
    </xf>
    <xf numFmtId="0" fontId="3" fillId="17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horizontal="left" wrapText="1"/>
      <protection locked="0"/>
    </xf>
    <xf numFmtId="0" fontId="3" fillId="2" borderId="15" xfId="1" applyFont="1" applyFill="1" applyBorder="1" applyAlignment="1" applyProtection="1">
      <alignment horizontal="left" vertical="center" wrapText="1"/>
      <protection locked="0"/>
    </xf>
    <xf numFmtId="0" fontId="3" fillId="16" borderId="1" xfId="0" applyFont="1" applyFill="1" applyBorder="1" applyAlignment="1" applyProtection="1">
      <alignment horizontal="left" wrapText="1"/>
      <protection locked="0"/>
    </xf>
    <xf numFmtId="0" fontId="0" fillId="0" borderId="0" xfId="0" applyProtection="1"/>
    <xf numFmtId="164" fontId="0" fillId="0" borderId="0" xfId="0" applyNumberFormat="1" applyProtection="1"/>
    <xf numFmtId="0" fontId="3" fillId="19" borderId="1" xfId="0" applyFont="1" applyFill="1" applyBorder="1" applyAlignment="1" applyProtection="1">
      <alignment horizontal="center" vertical="center"/>
      <protection locked="0"/>
    </xf>
    <xf numFmtId="0" fontId="3" fillId="19" borderId="1" xfId="0" applyFont="1" applyFill="1" applyBorder="1" applyAlignment="1" applyProtection="1">
      <alignment horizontal="center" vertical="center"/>
    </xf>
    <xf numFmtId="0" fontId="3" fillId="19" borderId="2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11" fillId="13" borderId="1" xfId="0" applyFont="1" applyFill="1" applyBorder="1" applyAlignment="1" applyProtection="1">
      <alignment horizontal="center" vertical="center"/>
      <protection locked="0"/>
    </xf>
    <xf numFmtId="0" fontId="8" fillId="10" borderId="1" xfId="1" applyFont="1" applyFill="1" applyBorder="1" applyAlignment="1" applyProtection="1">
      <alignment horizontal="center" wrapText="1"/>
    </xf>
    <xf numFmtId="0" fontId="8" fillId="5" borderId="1" xfId="1" applyFont="1" applyFill="1" applyBorder="1" applyAlignment="1" applyProtection="1">
      <alignment horizontal="left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horizontal="center" vertical="center" wrapText="1"/>
    </xf>
    <xf numFmtId="0" fontId="12" fillId="5" borderId="1" xfId="1" applyFont="1" applyFill="1" applyBorder="1" applyAlignment="1" applyProtection="1">
      <alignment horizontal="left" vertical="center" wrapText="1"/>
      <protection locked="0"/>
    </xf>
    <xf numFmtId="0" fontId="12" fillId="16" borderId="6" xfId="0" applyFont="1" applyFill="1" applyBorder="1" applyAlignment="1" applyProtection="1">
      <alignment horizontal="left" vertical="center" wrapText="1"/>
      <protection locked="0"/>
    </xf>
    <xf numFmtId="0" fontId="12" fillId="5" borderId="1" xfId="1" applyFont="1" applyFill="1" applyBorder="1" applyAlignment="1" applyProtection="1">
      <alignment horizontal="center" vertical="center" wrapText="1"/>
      <protection locked="0"/>
    </xf>
    <xf numFmtId="0" fontId="12" fillId="11" borderId="1" xfId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/>
    <xf numFmtId="0" fontId="13" fillId="9" borderId="0" xfId="0" applyFont="1" applyFill="1" applyProtection="1"/>
    <xf numFmtId="0" fontId="12" fillId="13" borderId="16" xfId="0" applyFont="1" applyFill="1" applyBorder="1" applyAlignment="1" applyProtection="1">
      <alignment horizontal="center" vertical="center"/>
      <protection locked="0"/>
    </xf>
    <xf numFmtId="0" fontId="12" fillId="13" borderId="17" xfId="0" applyFont="1" applyFill="1" applyBorder="1" applyAlignment="1">
      <alignment horizontal="center" vertical="center"/>
    </xf>
    <xf numFmtId="0" fontId="11" fillId="20" borderId="17" xfId="0" applyFont="1" applyFill="1" applyBorder="1" applyAlignment="1" applyProtection="1">
      <alignment horizontal="center" vertical="center"/>
      <protection locked="0"/>
    </xf>
    <xf numFmtId="0" fontId="11" fillId="20" borderId="15" xfId="0" applyFont="1" applyFill="1" applyBorder="1" applyAlignment="1" applyProtection="1">
      <alignment horizontal="center" vertical="center"/>
      <protection locked="0"/>
    </xf>
    <xf numFmtId="0" fontId="1" fillId="21" borderId="0" xfId="0" applyFont="1" applyFill="1" applyProtection="1"/>
    <xf numFmtId="0" fontId="14" fillId="19" borderId="1" xfId="0" applyFont="1" applyFill="1" applyBorder="1" applyAlignment="1" applyProtection="1">
      <alignment horizontal="center" vertical="center"/>
      <protection locked="0"/>
    </xf>
    <xf numFmtId="0" fontId="14" fillId="19" borderId="1" xfId="0" applyFont="1" applyFill="1" applyBorder="1" applyAlignment="1" applyProtection="1">
      <alignment horizontal="center" vertical="center"/>
    </xf>
    <xf numFmtId="0" fontId="8" fillId="6" borderId="1" xfId="1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7" borderId="1" xfId="1" applyFont="1" applyFill="1" applyBorder="1" applyAlignment="1" applyProtection="1">
      <alignment horizontal="center" vertical="center" wrapText="1"/>
    </xf>
    <xf numFmtId="0" fontId="3" fillId="19" borderId="15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 applyProtection="1">
      <alignment horizontal="left" vertical="center" wrapText="1"/>
      <protection locked="0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2" fillId="7" borderId="1" xfId="1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8" fillId="2" borderId="15" xfId="1" applyFont="1" applyFill="1" applyBorder="1" applyAlignment="1" applyProtection="1">
      <alignment horizontal="left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17" borderId="1" xfId="0" applyFont="1" applyFill="1" applyBorder="1" applyAlignment="1" applyProtection="1">
      <alignment horizontal="left" vertical="center" wrapText="1"/>
      <protection locked="0"/>
    </xf>
    <xf numFmtId="0" fontId="3" fillId="19" borderId="17" xfId="0" applyFont="1" applyFill="1" applyBorder="1" applyAlignment="1" applyProtection="1">
      <alignment horizontal="center" vertical="center"/>
      <protection locked="0"/>
    </xf>
    <xf numFmtId="0" fontId="11" fillId="18" borderId="1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1" fillId="18" borderId="2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11" fillId="13" borderId="2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15" fillId="13" borderId="2" xfId="0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12" fillId="17" borderId="1" xfId="0" applyFont="1" applyFill="1" applyBorder="1" applyAlignment="1" applyProtection="1">
      <alignment horizontal="left" wrapText="1"/>
      <protection locked="0"/>
    </xf>
    <xf numFmtId="0" fontId="8" fillId="2" borderId="6" xfId="1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16" borderId="6" xfId="0" applyFont="1" applyFill="1" applyBorder="1" applyAlignment="1" applyProtection="1">
      <alignment horizontal="left" wrapText="1"/>
      <protection locked="0"/>
    </xf>
    <xf numFmtId="0" fontId="8" fillId="5" borderId="6" xfId="1" applyFont="1" applyFill="1" applyBorder="1" applyAlignment="1" applyProtection="1">
      <alignment horizontal="left" vertical="center" wrapText="1"/>
      <protection locked="0"/>
    </xf>
    <xf numFmtId="0" fontId="3" fillId="22" borderId="1" xfId="0" applyFont="1" applyFill="1" applyBorder="1" applyAlignment="1" applyProtection="1">
      <alignment horizontal="center" vertical="center"/>
      <protection locked="0"/>
    </xf>
    <xf numFmtId="0" fontId="3" fillId="22" borderId="1" xfId="0" applyFont="1" applyFill="1" applyBorder="1" applyAlignment="1" applyProtection="1">
      <alignment horizontal="center" vertical="center"/>
    </xf>
    <xf numFmtId="0" fontId="3" fillId="20" borderId="15" xfId="0" applyFont="1" applyFill="1" applyBorder="1" applyAlignment="1">
      <alignment horizontal="center" vertical="center"/>
    </xf>
    <xf numFmtId="0" fontId="0" fillId="0" borderId="0" xfId="0" applyFill="1" applyBorder="1" applyProtection="1"/>
    <xf numFmtId="0" fontId="15" fillId="13" borderId="17" xfId="0" applyFont="1" applyFill="1" applyBorder="1" applyAlignment="1" applyProtection="1">
      <alignment horizontal="center" vertical="center"/>
      <protection locked="0"/>
    </xf>
    <xf numFmtId="0" fontId="12" fillId="6" borderId="1" xfId="1" applyFont="1" applyFill="1" applyBorder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/>
    </xf>
    <xf numFmtId="0" fontId="13" fillId="9" borderId="0" xfId="0" applyFont="1" applyFill="1" applyAlignment="1" applyProtection="1">
      <alignment horizontal="center" vertical="center"/>
    </xf>
    <xf numFmtId="0" fontId="3" fillId="22" borderId="2" xfId="0" applyFont="1" applyFill="1" applyBorder="1" applyAlignment="1" applyProtection="1">
      <alignment horizontal="center" vertical="center"/>
      <protection locked="0"/>
    </xf>
    <xf numFmtId="0" fontId="11" fillId="23" borderId="2" xfId="0" applyFont="1" applyFill="1" applyBorder="1" applyAlignment="1" applyProtection="1">
      <alignment horizontal="center" vertical="center"/>
      <protection locked="0"/>
    </xf>
    <xf numFmtId="0" fontId="3" fillId="23" borderId="16" xfId="0" applyFont="1" applyFill="1" applyBorder="1" applyAlignment="1" applyProtection="1">
      <alignment horizontal="center" vertical="center"/>
      <protection locked="0"/>
    </xf>
    <xf numFmtId="0" fontId="3" fillId="23" borderId="17" xfId="0" applyFont="1" applyFill="1" applyBorder="1" applyAlignment="1">
      <alignment horizontal="center" vertical="center"/>
    </xf>
    <xf numFmtId="0" fontId="16" fillId="22" borderId="1" xfId="0" applyFont="1" applyFill="1" applyBorder="1" applyAlignment="1" applyProtection="1">
      <alignment horizontal="center" vertical="center"/>
      <protection locked="0"/>
    </xf>
    <xf numFmtId="0" fontId="16" fillId="22" borderId="1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3" fillId="22" borderId="15" xfId="0" applyFont="1" applyFill="1" applyBorder="1" applyAlignment="1" applyProtection="1">
      <alignment horizontal="center" vertical="center"/>
      <protection locked="0"/>
    </xf>
    <xf numFmtId="0" fontId="15" fillId="13" borderId="15" xfId="0" applyFont="1" applyFill="1" applyBorder="1" applyAlignment="1" applyProtection="1">
      <alignment horizontal="center" vertical="center"/>
      <protection locked="0"/>
    </xf>
    <xf numFmtId="0" fontId="12" fillId="10" borderId="1" xfId="1" applyFont="1" applyFill="1" applyBorder="1" applyAlignment="1" applyProtection="1">
      <alignment horizontal="center" wrapText="1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0" fontId="17" fillId="2" borderId="6" xfId="1" applyFont="1" applyFill="1" applyBorder="1" applyAlignment="1" applyProtection="1">
      <alignment horizontal="left" vertical="center" wrapText="1"/>
      <protection locked="0"/>
    </xf>
    <xf numFmtId="0" fontId="18" fillId="0" borderId="0" xfId="2"/>
    <xf numFmtId="0" fontId="21" fillId="0" borderId="20" xfId="2" applyFont="1" applyBorder="1" applyAlignment="1">
      <alignment horizontal="center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2" fillId="24" borderId="26" xfId="2" applyFont="1" applyFill="1" applyBorder="1" applyAlignment="1">
      <alignment horizontal="center"/>
    </xf>
    <xf numFmtId="0" fontId="22" fillId="25" borderId="27" xfId="2" applyFont="1" applyFill="1" applyBorder="1"/>
    <xf numFmtId="0" fontId="18" fillId="25" borderId="28" xfId="2" applyFill="1" applyBorder="1"/>
    <xf numFmtId="0" fontId="22" fillId="24" borderId="29" xfId="2" applyFont="1" applyFill="1" applyBorder="1" applyAlignment="1">
      <alignment horizontal="center"/>
    </xf>
    <xf numFmtId="0" fontId="22" fillId="25" borderId="30" xfId="2" applyFont="1" applyFill="1" applyBorder="1"/>
    <xf numFmtId="0" fontId="18" fillId="25" borderId="31" xfId="2" applyFill="1" applyBorder="1"/>
    <xf numFmtId="0" fontId="23" fillId="17" borderId="1" xfId="0" applyFont="1" applyFill="1" applyBorder="1" applyAlignment="1" applyProtection="1">
      <alignment horizontal="left" vertical="center" wrapText="1"/>
      <protection locked="0"/>
    </xf>
    <xf numFmtId="0" fontId="25" fillId="4" borderId="2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/>
    </xf>
    <xf numFmtId="0" fontId="26" fillId="0" borderId="0" xfId="0" applyFont="1" applyProtection="1"/>
    <xf numFmtId="0" fontId="26" fillId="9" borderId="0" xfId="0" applyFont="1" applyFill="1" applyProtection="1"/>
    <xf numFmtId="0" fontId="25" fillId="13" borderId="16" xfId="0" applyFont="1" applyFill="1" applyBorder="1" applyAlignment="1" applyProtection="1">
      <alignment horizontal="center" vertical="center"/>
      <protection locked="0"/>
    </xf>
    <xf numFmtId="0" fontId="25" fillId="13" borderId="17" xfId="0" applyFont="1" applyFill="1" applyBorder="1" applyAlignment="1">
      <alignment horizontal="center" vertical="center"/>
    </xf>
    <xf numFmtId="0" fontId="11" fillId="5" borderId="1" xfId="1" applyFont="1" applyFill="1" applyBorder="1" applyAlignment="1" applyProtection="1">
      <alignment horizontal="left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18" fillId="21" borderId="0" xfId="2" applyFill="1" applyAlignment="1">
      <alignment horizontal="center"/>
    </xf>
    <xf numFmtId="0" fontId="9" fillId="24" borderId="23" xfId="0" applyFont="1" applyFill="1" applyBorder="1" applyAlignment="1">
      <alignment horizontal="center"/>
    </xf>
    <xf numFmtId="0" fontId="9" fillId="25" borderId="24" xfId="0" applyFont="1" applyFill="1" applyBorder="1"/>
    <xf numFmtId="0" fontId="9" fillId="25" borderId="25" xfId="0" applyFont="1" applyFill="1" applyBorder="1"/>
    <xf numFmtId="0" fontId="9" fillId="24" borderId="26" xfId="0" applyFont="1" applyFill="1" applyBorder="1" applyAlignment="1">
      <alignment horizontal="center"/>
    </xf>
    <xf numFmtId="0" fontId="9" fillId="25" borderId="27" xfId="0" applyFont="1" applyFill="1" applyBorder="1"/>
    <xf numFmtId="0" fontId="9" fillId="25" borderId="28" xfId="0" applyFont="1" applyFill="1" applyBorder="1"/>
    <xf numFmtId="0" fontId="22" fillId="24" borderId="26" xfId="0" applyFont="1" applyFill="1" applyBorder="1" applyAlignment="1">
      <alignment horizontal="center"/>
    </xf>
    <xf numFmtId="0" fontId="22" fillId="25" borderId="27" xfId="0" applyFont="1" applyFill="1" applyBorder="1"/>
    <xf numFmtId="0" fontId="22" fillId="25" borderId="28" xfId="0" applyFont="1" applyFill="1" applyBorder="1"/>
    <xf numFmtId="0" fontId="0" fillId="25" borderId="28" xfId="0" applyFill="1" applyBorder="1"/>
    <xf numFmtId="164" fontId="8" fillId="13" borderId="11" xfId="0" applyNumberFormat="1" applyFont="1" applyFill="1" applyBorder="1" applyAlignment="1">
      <alignment horizontal="center" vertical="center" textRotation="90" wrapText="1"/>
    </xf>
    <xf numFmtId="164" fontId="8" fillId="13" borderId="9" xfId="0" applyNumberFormat="1" applyFont="1" applyFill="1" applyBorder="1" applyAlignment="1">
      <alignment horizontal="center" vertical="center" textRotation="90" wrapText="1"/>
    </xf>
    <xf numFmtId="164" fontId="9" fillId="13" borderId="11" xfId="0" applyNumberFormat="1" applyFont="1" applyFill="1" applyBorder="1" applyAlignment="1">
      <alignment horizontal="center" vertical="center" textRotation="90" wrapText="1"/>
    </xf>
    <xf numFmtId="164" fontId="9" fillId="13" borderId="9" xfId="0" applyNumberFormat="1" applyFont="1" applyFill="1" applyBorder="1" applyAlignment="1">
      <alignment horizontal="center" vertical="center" textRotation="90" wrapText="1"/>
    </xf>
    <xf numFmtId="164" fontId="8" fillId="13" borderId="12" xfId="0" applyNumberFormat="1" applyFont="1" applyFill="1" applyBorder="1" applyAlignment="1">
      <alignment horizontal="center" vertical="center" textRotation="90" wrapText="1"/>
    </xf>
    <xf numFmtId="164" fontId="8" fillId="13" borderId="13" xfId="0" applyNumberFormat="1" applyFont="1" applyFill="1" applyBorder="1" applyAlignment="1">
      <alignment horizontal="center" vertical="center" textRotation="90" wrapText="1"/>
    </xf>
    <xf numFmtId="164" fontId="9" fillId="13" borderId="12" xfId="0" applyNumberFormat="1" applyFont="1" applyFill="1" applyBorder="1" applyAlignment="1">
      <alignment horizontal="center" vertical="center" textRotation="90" wrapText="1"/>
    </xf>
    <xf numFmtId="164" fontId="9" fillId="13" borderId="13" xfId="0" applyNumberFormat="1" applyFont="1" applyFill="1" applyBorder="1" applyAlignment="1">
      <alignment horizontal="center" vertical="center" textRotation="90" wrapText="1"/>
    </xf>
    <xf numFmtId="164" fontId="7" fillId="3" borderId="4" xfId="0" applyNumberFormat="1" applyFont="1" applyFill="1" applyBorder="1" applyAlignment="1" applyProtection="1">
      <alignment horizontal="center" vertical="center" textRotation="90" wrapText="1"/>
    </xf>
    <xf numFmtId="164" fontId="7" fillId="3" borderId="3" xfId="0" applyNumberFormat="1" applyFont="1" applyFill="1" applyBorder="1" applyAlignment="1" applyProtection="1">
      <alignment horizontal="center" vertical="center" textRotation="90" wrapText="1"/>
    </xf>
    <xf numFmtId="164" fontId="8" fillId="13" borderId="4" xfId="0" applyNumberFormat="1" applyFont="1" applyFill="1" applyBorder="1" applyAlignment="1">
      <alignment horizontal="center" vertical="center" textRotation="90" wrapText="1"/>
    </xf>
    <xf numFmtId="164" fontId="8" fillId="13" borderId="3" xfId="0" applyNumberFormat="1" applyFont="1" applyFill="1" applyBorder="1" applyAlignment="1">
      <alignment horizontal="center" vertical="center" textRotation="90" wrapText="1"/>
    </xf>
    <xf numFmtId="164" fontId="7" fillId="15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13" borderId="4" xfId="0" applyNumberFormat="1" applyFont="1" applyFill="1" applyBorder="1" applyAlignment="1">
      <alignment horizontal="center" vertical="center" textRotation="90" wrapText="1"/>
    </xf>
    <xf numFmtId="164" fontId="7" fillId="13" borderId="19" xfId="0" applyNumberFormat="1" applyFont="1" applyFill="1" applyBorder="1" applyAlignment="1">
      <alignment horizontal="center" vertical="center" textRotation="90" wrapText="1"/>
    </xf>
    <xf numFmtId="164" fontId="7" fillId="13" borderId="10" xfId="0" applyNumberFormat="1" applyFont="1" applyFill="1" applyBorder="1" applyAlignment="1">
      <alignment horizontal="center" vertical="center" textRotation="90" wrapText="1"/>
    </xf>
    <xf numFmtId="164" fontId="7" fillId="13" borderId="3" xfId="0" applyNumberFormat="1" applyFont="1" applyFill="1" applyBorder="1" applyAlignment="1">
      <alignment horizontal="center" vertical="center" textRotation="90" wrapText="1"/>
    </xf>
    <xf numFmtId="164" fontId="7" fillId="1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13" borderId="11" xfId="0" applyNumberFormat="1" applyFont="1" applyFill="1" applyBorder="1" applyAlignment="1">
      <alignment horizontal="center" vertical="center" textRotation="90" wrapText="1"/>
    </xf>
    <xf numFmtId="164" fontId="7" fillId="13" borderId="18" xfId="0" applyNumberFormat="1" applyFont="1" applyFill="1" applyBorder="1" applyAlignment="1">
      <alignment horizontal="center" vertical="center" textRotation="90" wrapText="1"/>
    </xf>
    <xf numFmtId="164" fontId="7" fillId="13" borderId="7" xfId="0" applyNumberFormat="1" applyFont="1" applyFill="1" applyBorder="1" applyAlignment="1">
      <alignment horizontal="center" vertical="center" textRotation="90" wrapText="1"/>
    </xf>
    <xf numFmtId="164" fontId="7" fillId="13" borderId="9" xfId="0" applyNumberFormat="1" applyFont="1" applyFill="1" applyBorder="1" applyAlignment="1">
      <alignment horizontal="center" vertical="center" textRotation="90" wrapText="1"/>
    </xf>
    <xf numFmtId="164" fontId="8" fillId="13" borderId="14" xfId="0" applyNumberFormat="1" applyFont="1" applyFill="1" applyBorder="1" applyAlignment="1">
      <alignment horizontal="center" vertical="center" textRotation="90" wrapText="1"/>
    </xf>
    <xf numFmtId="164" fontId="8" fillId="13" borderId="15" xfId="0" applyNumberFormat="1" applyFont="1" applyFill="1" applyBorder="1" applyAlignment="1">
      <alignment horizontal="center" vertical="center" textRotation="90" wrapText="1"/>
    </xf>
    <xf numFmtId="164" fontId="7" fillId="15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9" fillId="2" borderId="1" xfId="1" applyFont="1" applyFill="1" applyBorder="1" applyAlignment="1" applyProtection="1">
      <alignment horizontal="left" vertical="center" wrapText="1"/>
      <protection locked="0"/>
    </xf>
    <xf numFmtId="0" fontId="29" fillId="2" borderId="1" xfId="1" applyFont="1" applyFill="1" applyBorder="1" applyAlignment="1" applyProtection="1">
      <alignment horizontal="center" vertical="center" wrapText="1"/>
      <protection locked="0"/>
    </xf>
    <xf numFmtId="0" fontId="29" fillId="7" borderId="1" xfId="1" applyFont="1" applyFill="1" applyBorder="1" applyAlignment="1" applyProtection="1">
      <alignment horizontal="center" vertical="center" wrapText="1"/>
    </xf>
    <xf numFmtId="0" fontId="29" fillId="13" borderId="1" xfId="0" applyFont="1" applyFill="1" applyBorder="1" applyAlignment="1" applyProtection="1">
      <alignment horizontal="center" vertical="center"/>
      <protection locked="0"/>
    </xf>
    <xf numFmtId="0" fontId="29" fillId="1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 applyProtection="1">
      <alignment horizontal="center" vertical="center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</xf>
    <xf numFmtId="0" fontId="30" fillId="9" borderId="0" xfId="0" applyFont="1" applyFill="1" applyAlignment="1" applyProtection="1">
      <alignment horizontal="center" vertical="center"/>
    </xf>
    <xf numFmtId="0" fontId="29" fillId="23" borderId="16" xfId="0" applyFont="1" applyFill="1" applyBorder="1" applyAlignment="1" applyProtection="1">
      <alignment horizontal="center" vertical="center"/>
      <protection locked="0"/>
    </xf>
    <xf numFmtId="0" fontId="29" fillId="23" borderId="15" xfId="0" applyFont="1" applyFill="1" applyBorder="1" applyAlignment="1">
      <alignment horizontal="center" vertical="center"/>
    </xf>
    <xf numFmtId="0" fontId="31" fillId="6" borderId="1" xfId="1" applyFont="1" applyFill="1" applyBorder="1" applyAlignment="1" applyProtection="1">
      <alignment horizontal="center" wrapText="1"/>
    </xf>
    <xf numFmtId="0" fontId="31" fillId="2" borderId="1" xfId="0" applyFont="1" applyFill="1" applyBorder="1" applyAlignment="1" applyProtection="1">
      <alignment horizontal="left" vertical="center" wrapText="1"/>
      <protection locked="0"/>
    </xf>
    <xf numFmtId="0" fontId="31" fillId="2" borderId="3" xfId="0" applyFont="1" applyFill="1" applyBorder="1" applyAlignment="1" applyProtection="1">
      <alignment horizontal="left" vertical="center" wrapText="1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1" fillId="7" borderId="1" xfId="1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 applyProtection="1">
      <alignment horizontal="center" vertical="center"/>
    </xf>
    <xf numFmtId="0" fontId="32" fillId="19" borderId="1" xfId="0" applyFont="1" applyFill="1" applyBorder="1" applyAlignment="1" applyProtection="1">
      <alignment horizontal="center" vertical="center"/>
      <protection locked="0"/>
    </xf>
    <xf numFmtId="0" fontId="32" fillId="19" borderId="1" xfId="0" applyFont="1" applyFill="1" applyBorder="1" applyAlignment="1" applyProtection="1">
      <alignment horizontal="center" vertical="center"/>
    </xf>
    <xf numFmtId="0" fontId="32" fillId="19" borderId="2" xfId="0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</xf>
    <xf numFmtId="0" fontId="33" fillId="9" borderId="0" xfId="0" applyFont="1" applyFill="1" applyAlignment="1" applyProtection="1">
      <alignment horizontal="center" vertical="center"/>
    </xf>
    <xf numFmtId="0" fontId="32" fillId="22" borderId="1" xfId="0" applyFont="1" applyFill="1" applyBorder="1" applyAlignment="1" applyProtection="1">
      <alignment horizontal="center" vertical="center"/>
      <protection locked="0"/>
    </xf>
    <xf numFmtId="0" fontId="32" fillId="22" borderId="1" xfId="0" applyFont="1" applyFill="1" applyBorder="1" applyAlignment="1" applyProtection="1">
      <alignment horizontal="center" vertical="center"/>
    </xf>
    <xf numFmtId="0" fontId="31" fillId="2" borderId="1" xfId="1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 applyProtection="1">
      <alignment horizontal="center" vertical="center" wrapText="1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2" fillId="22" borderId="2" xfId="0" applyFont="1" applyFill="1" applyBorder="1" applyAlignment="1" applyProtection="1">
      <alignment horizontal="center" vertical="center"/>
      <protection locked="0"/>
    </xf>
    <xf numFmtId="0" fontId="34" fillId="18" borderId="3" xfId="0" applyFont="1" applyFill="1" applyBorder="1" applyAlignment="1" applyProtection="1">
      <alignment horizontal="center" vertical="center"/>
      <protection locked="0"/>
    </xf>
    <xf numFmtId="0" fontId="32" fillId="13" borderId="2" xfId="0" applyFont="1" applyFill="1" applyBorder="1" applyAlignment="1" applyProtection="1">
      <alignment horizontal="center" vertical="center"/>
      <protection locked="0"/>
    </xf>
    <xf numFmtId="0" fontId="32" fillId="13" borderId="1" xfId="0" applyFont="1" applyFill="1" applyBorder="1" applyAlignment="1">
      <alignment horizontal="center" vertical="center"/>
    </xf>
    <xf numFmtId="0" fontId="32" fillId="6" borderId="1" xfId="1" applyFont="1" applyFill="1" applyBorder="1" applyAlignment="1" applyProtection="1">
      <alignment horizontal="center" wrapText="1"/>
    </xf>
    <xf numFmtId="0" fontId="32" fillId="2" borderId="1" xfId="1" applyFont="1" applyFill="1" applyBorder="1" applyAlignment="1" applyProtection="1">
      <alignment horizontal="left" vertical="center" wrapText="1"/>
      <protection locked="0"/>
    </xf>
    <xf numFmtId="0" fontId="32" fillId="2" borderId="1" xfId="1" applyFont="1" applyFill="1" applyBorder="1" applyAlignment="1" applyProtection="1">
      <alignment horizontal="center" vertical="center" wrapText="1"/>
      <protection locked="0"/>
    </xf>
    <xf numFmtId="0" fontId="32" fillId="7" borderId="1" xfId="1" applyFont="1" applyFill="1" applyBorder="1" applyAlignment="1" applyProtection="1">
      <alignment horizontal="center" vertical="center" wrapText="1"/>
    </xf>
    <xf numFmtId="0" fontId="32" fillId="3" borderId="17" xfId="0" applyFont="1" applyFill="1" applyBorder="1" applyAlignment="1" applyProtection="1">
      <alignment horizontal="center" vertical="center"/>
      <protection locked="0"/>
    </xf>
    <xf numFmtId="0" fontId="32" fillId="13" borderId="16" xfId="0" applyFont="1" applyFill="1" applyBorder="1" applyAlignment="1" applyProtection="1">
      <alignment horizontal="center" vertical="center"/>
      <protection locked="0"/>
    </xf>
    <xf numFmtId="0" fontId="32" fillId="13" borderId="15" xfId="0" applyFont="1" applyFill="1" applyBorder="1" applyAlignment="1">
      <alignment horizontal="center" vertical="center"/>
    </xf>
    <xf numFmtId="0" fontId="32" fillId="4" borderId="15" xfId="0" applyFont="1" applyFill="1" applyBorder="1" applyAlignment="1" applyProtection="1">
      <alignment horizontal="center" vertical="center"/>
      <protection locked="0"/>
    </xf>
    <xf numFmtId="0" fontId="32" fillId="22" borderId="16" xfId="0" applyFont="1" applyFill="1" applyBorder="1" applyAlignment="1" applyProtection="1">
      <alignment horizontal="center" vertical="center"/>
      <protection locked="0"/>
    </xf>
    <xf numFmtId="0" fontId="32" fillId="22" borderId="15" xfId="0" applyFont="1" applyFill="1" applyBorder="1" applyAlignment="1" applyProtection="1">
      <alignment horizontal="center" vertical="center"/>
    </xf>
    <xf numFmtId="0" fontId="34" fillId="18" borderId="1" xfId="0" applyFont="1" applyFill="1" applyBorder="1" applyAlignment="1" applyProtection="1">
      <alignment horizontal="center" vertical="center"/>
      <protection locked="0"/>
    </xf>
    <xf numFmtId="0" fontId="32" fillId="19" borderId="17" xfId="0" applyFont="1" applyFill="1" applyBorder="1" applyAlignment="1" applyProtection="1">
      <alignment horizontal="center" vertical="center"/>
      <protection locked="0"/>
    </xf>
    <xf numFmtId="0" fontId="32" fillId="23" borderId="16" xfId="0" applyFont="1" applyFill="1" applyBorder="1" applyAlignment="1" applyProtection="1">
      <alignment horizontal="center" vertical="center"/>
      <protection locked="0"/>
    </xf>
    <xf numFmtId="0" fontId="32" fillId="23" borderId="15" xfId="0" applyFont="1" applyFill="1" applyBorder="1" applyAlignment="1">
      <alignment horizontal="center" vertical="center"/>
    </xf>
    <xf numFmtId="0" fontId="32" fillId="17" borderId="6" xfId="0" applyFont="1" applyFill="1" applyBorder="1" applyAlignment="1" applyProtection="1">
      <alignment horizontal="left" vertical="center" wrapText="1"/>
      <protection locked="0"/>
    </xf>
    <xf numFmtId="0" fontId="32" fillId="4" borderId="16" xfId="0" applyFont="1" applyFill="1" applyBorder="1" applyAlignment="1" applyProtection="1">
      <alignment horizontal="center" vertical="center"/>
      <protection locked="0"/>
    </xf>
    <xf numFmtId="0" fontId="32" fillId="3" borderId="15" xfId="0" applyFont="1" applyFill="1" applyBorder="1" applyAlignment="1" applyProtection="1">
      <alignment horizontal="center" vertical="center"/>
    </xf>
    <xf numFmtId="0" fontId="32" fillId="2" borderId="6" xfId="1" applyFont="1" applyFill="1" applyBorder="1" applyAlignment="1" applyProtection="1">
      <alignment horizontal="left" vertical="center" wrapText="1"/>
      <protection locked="0"/>
    </xf>
    <xf numFmtId="0" fontId="32" fillId="17" borderId="1" xfId="0" applyFont="1" applyFill="1" applyBorder="1" applyAlignment="1" applyProtection="1">
      <alignment horizontal="left" vertical="center" wrapText="1"/>
      <protection locked="0"/>
    </xf>
    <xf numFmtId="0" fontId="34" fillId="13" borderId="1" xfId="0" applyFont="1" applyFill="1" applyBorder="1" applyAlignment="1" applyProtection="1">
      <alignment horizontal="center" vertical="center"/>
      <protection locked="0"/>
    </xf>
    <xf numFmtId="0" fontId="34" fillId="13" borderId="2" xfId="0" applyFont="1" applyFill="1" applyBorder="1" applyAlignment="1" applyProtection="1">
      <alignment horizontal="center" vertical="center"/>
      <protection locked="0"/>
    </xf>
    <xf numFmtId="0" fontId="32" fillId="19" borderId="16" xfId="0" applyFont="1" applyFill="1" applyBorder="1" applyAlignment="1" applyProtection="1">
      <alignment horizontal="center" vertical="center"/>
      <protection locked="0"/>
    </xf>
    <xf numFmtId="0" fontId="32" fillId="19" borderId="15" xfId="0" applyFont="1" applyFill="1" applyBorder="1" applyAlignment="1" applyProtection="1">
      <alignment horizontal="center" vertical="center"/>
    </xf>
    <xf numFmtId="0" fontId="32" fillId="3" borderId="16" xfId="0" applyFont="1" applyFill="1" applyBorder="1" applyAlignment="1" applyProtection="1">
      <alignment horizontal="center" vertical="center"/>
      <protection locked="0"/>
    </xf>
    <xf numFmtId="0" fontId="34" fillId="18" borderId="17" xfId="0" applyFont="1" applyFill="1" applyBorder="1" applyAlignment="1" applyProtection="1">
      <alignment horizontal="center" vertical="center"/>
      <protection locked="0"/>
    </xf>
    <xf numFmtId="0" fontId="32" fillId="23" borderId="2" xfId="0" applyFont="1" applyFill="1" applyBorder="1" applyAlignment="1" applyProtection="1">
      <alignment horizontal="center" vertical="center"/>
      <protection locked="0"/>
    </xf>
    <xf numFmtId="0" fontId="32" fillId="23" borderId="1" xfId="0" applyFont="1" applyFill="1" applyBorder="1" applyAlignment="1">
      <alignment horizontal="center" vertical="center"/>
    </xf>
    <xf numFmtId="164" fontId="35" fillId="12" borderId="7" xfId="0" applyNumberFormat="1" applyFont="1" applyFill="1" applyBorder="1" applyAlignment="1" applyProtection="1">
      <alignment horizontal="center" vertical="center" wrapText="1"/>
      <protection locked="0"/>
    </xf>
    <xf numFmtId="164" fontId="35" fillId="12" borderId="8" xfId="0" applyNumberFormat="1" applyFont="1" applyFill="1" applyBorder="1" applyAlignment="1" applyProtection="1">
      <alignment horizontal="center" vertical="center" wrapText="1"/>
      <protection locked="0"/>
    </xf>
    <xf numFmtId="164" fontId="35" fillId="12" borderId="9" xfId="0" applyNumberFormat="1" applyFont="1" applyFill="1" applyBorder="1" applyAlignment="1" applyProtection="1">
      <alignment horizontal="center" vertical="center" wrapText="1"/>
      <protection locked="0"/>
    </xf>
    <xf numFmtId="164" fontId="35" fillId="3" borderId="4" xfId="0" applyNumberFormat="1" applyFont="1" applyFill="1" applyBorder="1" applyAlignment="1" applyProtection="1">
      <alignment horizontal="center" vertical="center" textRotation="90" wrapText="1"/>
    </xf>
    <xf numFmtId="164" fontId="35" fillId="3" borderId="3" xfId="0" applyNumberFormat="1" applyFont="1" applyFill="1" applyBorder="1" applyAlignment="1" applyProtection="1">
      <alignment horizontal="center" vertical="center" textRotation="90" wrapText="1"/>
    </xf>
    <xf numFmtId="164" fontId="35" fillId="13" borderId="11" xfId="0" applyNumberFormat="1" applyFont="1" applyFill="1" applyBorder="1" applyAlignment="1">
      <alignment horizontal="center" vertical="center" textRotation="90" wrapText="1"/>
    </xf>
    <xf numFmtId="164" fontId="35" fillId="13" borderId="18" xfId="0" applyNumberFormat="1" applyFont="1" applyFill="1" applyBorder="1" applyAlignment="1">
      <alignment horizontal="center" vertical="center" textRotation="90" wrapText="1"/>
    </xf>
    <xf numFmtId="164" fontId="35" fillId="13" borderId="7" xfId="0" applyNumberFormat="1" applyFont="1" applyFill="1" applyBorder="1" applyAlignment="1">
      <alignment horizontal="center" vertical="center" textRotation="90" wrapText="1"/>
    </xf>
    <xf numFmtId="164" fontId="35" fillId="13" borderId="9" xfId="0" applyNumberFormat="1" applyFont="1" applyFill="1" applyBorder="1" applyAlignment="1">
      <alignment horizontal="center" vertical="center" textRotation="90" wrapText="1"/>
    </xf>
    <xf numFmtId="164" fontId="31" fillId="13" borderId="4" xfId="0" applyNumberFormat="1" applyFont="1" applyFill="1" applyBorder="1" applyAlignment="1">
      <alignment horizontal="center" vertical="center" textRotation="90" wrapText="1"/>
    </xf>
    <xf numFmtId="164" fontId="31" fillId="13" borderId="3" xfId="0" applyNumberFormat="1" applyFont="1" applyFill="1" applyBorder="1" applyAlignment="1">
      <alignment horizontal="center" vertical="center" textRotation="90" wrapText="1"/>
    </xf>
    <xf numFmtId="164" fontId="31" fillId="13" borderId="12" xfId="0" applyNumberFormat="1" applyFont="1" applyFill="1" applyBorder="1" applyAlignment="1">
      <alignment horizontal="center" vertical="center" textRotation="90" wrapText="1"/>
    </xf>
    <xf numFmtId="164" fontId="31" fillId="13" borderId="13" xfId="0" applyNumberFormat="1" applyFont="1" applyFill="1" applyBorder="1" applyAlignment="1">
      <alignment horizontal="center" vertical="center" textRotation="90" wrapText="1"/>
    </xf>
    <xf numFmtId="164" fontId="31" fillId="13" borderId="11" xfId="0" applyNumberFormat="1" applyFont="1" applyFill="1" applyBorder="1" applyAlignment="1">
      <alignment horizontal="center" vertical="center" textRotation="90" wrapText="1"/>
    </xf>
    <xf numFmtId="164" fontId="31" fillId="13" borderId="9" xfId="0" applyNumberFormat="1" applyFont="1" applyFill="1" applyBorder="1" applyAlignment="1">
      <alignment horizontal="center" vertical="center" textRotation="90" wrapText="1"/>
    </xf>
    <xf numFmtId="164" fontId="36" fillId="0" borderId="0" xfId="0" applyNumberFormat="1" applyFont="1" applyAlignment="1" applyProtection="1">
      <alignment vertical="center"/>
    </xf>
    <xf numFmtId="0" fontId="32" fillId="8" borderId="1" xfId="1" applyFont="1" applyFill="1" applyBorder="1" applyAlignment="1" applyProtection="1">
      <alignment horizontal="center" vertical="center" textRotation="90"/>
    </xf>
    <xf numFmtId="0" fontId="32" fillId="8" borderId="1" xfId="1" applyFont="1" applyFill="1" applyBorder="1" applyAlignment="1" applyProtection="1">
      <alignment horizontal="center" vertical="center"/>
    </xf>
    <xf numFmtId="0" fontId="32" fillId="8" borderId="2" xfId="0" applyFont="1" applyFill="1" applyBorder="1" applyAlignment="1" applyProtection="1">
      <alignment horizontal="center" vertical="center" textRotation="90"/>
    </xf>
    <xf numFmtId="0" fontId="37" fillId="10" borderId="1" xfId="1" applyFont="1" applyFill="1" applyBorder="1" applyAlignment="1" applyProtection="1">
      <alignment horizontal="center" wrapText="1"/>
    </xf>
    <xf numFmtId="0" fontId="29" fillId="5" borderId="1" xfId="1" applyFont="1" applyFill="1" applyBorder="1" applyAlignment="1" applyProtection="1">
      <alignment horizontal="left" vertical="center" wrapText="1"/>
      <protection locked="0"/>
    </xf>
    <xf numFmtId="0" fontId="29" fillId="16" borderId="1" xfId="0" applyFont="1" applyFill="1" applyBorder="1" applyAlignment="1" applyProtection="1">
      <alignment horizontal="left" vertical="center" wrapText="1"/>
      <protection locked="0"/>
    </xf>
    <xf numFmtId="0" fontId="29" fillId="5" borderId="1" xfId="1" applyFont="1" applyFill="1" applyBorder="1" applyAlignment="1" applyProtection="1">
      <alignment horizontal="center" vertical="center" wrapText="1"/>
      <protection locked="0"/>
    </xf>
    <xf numFmtId="0" fontId="29" fillId="11" borderId="1" xfId="1" applyFont="1" applyFill="1" applyBorder="1" applyAlignment="1" applyProtection="1">
      <alignment horizontal="center" vertical="center" wrapText="1"/>
    </xf>
    <xf numFmtId="0" fontId="29" fillId="3" borderId="15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9" fillId="23" borderId="17" xfId="0" applyFont="1" applyFill="1" applyBorder="1" applyAlignment="1">
      <alignment horizontal="center" vertical="center"/>
    </xf>
    <xf numFmtId="0" fontId="29" fillId="22" borderId="16" xfId="0" applyFont="1" applyFill="1" applyBorder="1" applyAlignment="1" applyProtection="1">
      <alignment horizontal="center" vertical="center"/>
      <protection locked="0"/>
    </xf>
    <xf numFmtId="0" fontId="29" fillId="22" borderId="17" xfId="0" applyFont="1" applyFill="1" applyBorder="1" applyAlignment="1" applyProtection="1">
      <alignment horizontal="center" vertical="center"/>
    </xf>
    <xf numFmtId="0" fontId="29" fillId="22" borderId="1" xfId="0" applyFont="1" applyFill="1" applyBorder="1" applyAlignment="1" applyProtection="1">
      <alignment horizontal="center" vertical="center"/>
      <protection locked="0"/>
    </xf>
    <xf numFmtId="0" fontId="29" fillId="22" borderId="1" xfId="0" applyFont="1" applyFill="1" applyBorder="1" applyAlignment="1" applyProtection="1">
      <alignment horizontal="center" vertical="center"/>
    </xf>
    <xf numFmtId="0" fontId="29" fillId="5" borderId="6" xfId="1" applyFont="1" applyFill="1" applyBorder="1" applyAlignment="1" applyProtection="1">
      <alignment horizontal="left" vertical="center" wrapText="1"/>
      <protection locked="0"/>
    </xf>
    <xf numFmtId="0" fontId="29" fillId="23" borderId="1" xfId="0" applyFont="1" applyFill="1" applyBorder="1" applyAlignment="1" applyProtection="1">
      <alignment horizontal="center" vertical="center"/>
      <protection locked="0"/>
    </xf>
    <xf numFmtId="0" fontId="29" fillId="23" borderId="1" xfId="0" applyFont="1" applyFill="1" applyBorder="1" applyAlignment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  <protection locked="0"/>
    </xf>
    <xf numFmtId="0" fontId="31" fillId="10" borderId="1" xfId="1" applyFont="1" applyFill="1" applyBorder="1" applyAlignment="1" applyProtection="1">
      <alignment horizontal="center" wrapText="1"/>
    </xf>
    <xf numFmtId="0" fontId="31" fillId="5" borderId="1" xfId="1" applyFont="1" applyFill="1" applyBorder="1" applyAlignment="1" applyProtection="1">
      <alignment horizontal="left" vertical="center" wrapText="1"/>
      <protection locked="0"/>
    </xf>
    <xf numFmtId="0" fontId="31" fillId="5" borderId="1" xfId="1" applyFont="1" applyFill="1" applyBorder="1" applyAlignment="1" applyProtection="1">
      <alignment horizontal="center" vertical="center" wrapText="1"/>
      <protection locked="0"/>
    </xf>
    <xf numFmtId="0" fontId="31" fillId="11" borderId="1" xfId="1" applyFont="1" applyFill="1" applyBorder="1" applyAlignment="1" applyProtection="1">
      <alignment horizontal="center" vertical="center" wrapText="1"/>
    </xf>
    <xf numFmtId="0" fontId="32" fillId="23" borderId="17" xfId="0" applyFont="1" applyFill="1" applyBorder="1" applyAlignment="1">
      <alignment horizontal="center" vertical="center"/>
    </xf>
    <xf numFmtId="0" fontId="32" fillId="13" borderId="17" xfId="0" applyFont="1" applyFill="1" applyBorder="1" applyAlignment="1">
      <alignment horizontal="center" vertical="center"/>
    </xf>
    <xf numFmtId="0" fontId="32" fillId="10" borderId="1" xfId="1" applyFont="1" applyFill="1" applyBorder="1" applyAlignment="1" applyProtection="1">
      <alignment horizontal="center" wrapText="1"/>
    </xf>
    <xf numFmtId="0" fontId="32" fillId="5" borderId="1" xfId="1" applyFont="1" applyFill="1" applyBorder="1" applyAlignment="1" applyProtection="1">
      <alignment horizontal="left" vertical="center" wrapText="1"/>
      <protection locked="0"/>
    </xf>
    <xf numFmtId="0" fontId="32" fillId="5" borderId="1" xfId="1" applyFont="1" applyFill="1" applyBorder="1" applyAlignment="1" applyProtection="1">
      <alignment horizontal="center" vertical="center" wrapText="1"/>
      <protection locked="0"/>
    </xf>
    <xf numFmtId="0" fontId="34" fillId="11" borderId="1" xfId="1" applyFont="1" applyFill="1" applyBorder="1" applyAlignment="1" applyProtection="1">
      <alignment horizontal="center" vertical="center" wrapText="1"/>
    </xf>
    <xf numFmtId="0" fontId="33" fillId="19" borderId="0" xfId="0" applyFont="1" applyFill="1" applyAlignment="1" applyProtection="1">
      <alignment horizontal="center" vertical="center"/>
    </xf>
    <xf numFmtId="0" fontId="34" fillId="13" borderId="17" xfId="0" applyFont="1" applyFill="1" applyBorder="1" applyAlignment="1" applyProtection="1">
      <alignment horizontal="center" vertical="center"/>
      <protection locked="0"/>
    </xf>
    <xf numFmtId="0" fontId="34" fillId="13" borderId="15" xfId="0" applyFont="1" applyFill="1" applyBorder="1" applyAlignment="1" applyProtection="1">
      <alignment horizontal="center" vertical="center"/>
      <protection locked="0"/>
    </xf>
    <xf numFmtId="0" fontId="32" fillId="11" borderId="1" xfId="1" applyFont="1" applyFill="1" applyBorder="1" applyAlignment="1" applyProtection="1">
      <alignment horizontal="center" vertical="center" wrapText="1"/>
    </xf>
    <xf numFmtId="0" fontId="32" fillId="16" borderId="1" xfId="0" applyFont="1" applyFill="1" applyBorder="1" applyAlignment="1" applyProtection="1">
      <alignment horizontal="left" vertical="top" wrapText="1"/>
      <protection locked="0"/>
    </xf>
    <xf numFmtId="0" fontId="32" fillId="3" borderId="17" xfId="0" applyFont="1" applyFill="1" applyBorder="1" applyAlignment="1" applyProtection="1">
      <alignment horizontal="center" vertical="center"/>
    </xf>
    <xf numFmtId="0" fontId="32" fillId="5" borderId="6" xfId="1" applyFont="1" applyFill="1" applyBorder="1" applyAlignment="1" applyProtection="1">
      <alignment horizontal="left" vertical="center" wrapText="1"/>
      <protection locked="0"/>
    </xf>
    <xf numFmtId="0" fontId="32" fillId="22" borderId="17" xfId="0" applyFont="1" applyFill="1" applyBorder="1" applyAlignment="1" applyProtection="1">
      <alignment horizontal="center" vertical="center"/>
    </xf>
    <xf numFmtId="0" fontId="32" fillId="4" borderId="17" xfId="0" applyFont="1" applyFill="1" applyBorder="1" applyAlignment="1" applyProtection="1">
      <alignment horizontal="center" vertical="center"/>
      <protection locked="0"/>
    </xf>
    <xf numFmtId="164" fontId="35" fillId="15" borderId="10" xfId="0" applyNumberFormat="1" applyFont="1" applyFill="1" applyBorder="1" applyAlignment="1" applyProtection="1">
      <alignment horizontal="center" vertical="center" wrapText="1"/>
      <protection locked="0"/>
    </xf>
    <xf numFmtId="164" fontId="35" fillId="15" borderId="5" xfId="0" applyNumberFormat="1" applyFont="1" applyFill="1" applyBorder="1" applyAlignment="1" applyProtection="1">
      <alignment horizontal="center" vertical="center" wrapText="1"/>
      <protection locked="0"/>
    </xf>
    <xf numFmtId="164" fontId="35" fillId="15" borderId="3" xfId="0" applyNumberFormat="1" applyFont="1" applyFill="1" applyBorder="1" applyAlignment="1" applyProtection="1">
      <alignment horizontal="center" vertical="center" wrapText="1"/>
      <protection locked="0"/>
    </xf>
    <xf numFmtId="164" fontId="35" fillId="13" borderId="4" xfId="0" applyNumberFormat="1" applyFont="1" applyFill="1" applyBorder="1" applyAlignment="1">
      <alignment horizontal="center" vertical="center" textRotation="90" wrapText="1"/>
    </xf>
    <xf numFmtId="164" fontId="35" fillId="13" borderId="19" xfId="0" applyNumberFormat="1" applyFont="1" applyFill="1" applyBorder="1" applyAlignment="1">
      <alignment horizontal="center" vertical="center" textRotation="90" wrapText="1"/>
    </xf>
    <xf numFmtId="164" fontId="35" fillId="13" borderId="10" xfId="0" applyNumberFormat="1" applyFont="1" applyFill="1" applyBorder="1" applyAlignment="1">
      <alignment horizontal="center" vertical="center" textRotation="90" wrapText="1"/>
    </xf>
    <xf numFmtId="164" fontId="35" fillId="13" borderId="3" xfId="0" applyNumberFormat="1" applyFont="1" applyFill="1" applyBorder="1" applyAlignment="1">
      <alignment horizontal="center" vertical="center" textRotation="90" wrapText="1"/>
    </xf>
    <xf numFmtId="0" fontId="33" fillId="0" borderId="0" xfId="0" applyFont="1" applyProtection="1"/>
    <xf numFmtId="0" fontId="32" fillId="14" borderId="6" xfId="0" applyFont="1" applyFill="1" applyBorder="1" applyAlignment="1">
      <alignment horizontal="center" vertical="center"/>
    </xf>
    <xf numFmtId="0" fontId="33" fillId="0" borderId="0" xfId="0" applyFont="1" applyAlignment="1" applyProtection="1">
      <alignment horizontal="center"/>
    </xf>
    <xf numFmtId="0" fontId="32" fillId="14" borderId="16" xfId="0" applyFont="1" applyFill="1" applyBorder="1" applyAlignment="1">
      <alignment horizontal="center" vertical="center" textRotation="90"/>
    </xf>
    <xf numFmtId="0" fontId="32" fillId="14" borderId="17" xfId="0" applyFont="1" applyFill="1" applyBorder="1" applyAlignment="1">
      <alignment horizontal="center" vertical="center" textRotation="90"/>
    </xf>
  </cellXfs>
  <cellStyles count="3">
    <cellStyle name="Normál" xfId="0" builtinId="0"/>
    <cellStyle name="Normál 2" xfId="2"/>
    <cellStyle name="Standard_Tabel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showGridLines="0" tabSelected="1" topLeftCell="A25" workbookViewId="0">
      <selection activeCell="AW3" sqref="AW3"/>
    </sheetView>
  </sheetViews>
  <sheetFormatPr defaultColWidth="9.109375" defaultRowHeight="13.2" outlineLevelCol="1"/>
  <cols>
    <col min="1" max="1" width="3" style="6" customWidth="1"/>
    <col min="2" max="3" width="13.44140625" style="6" customWidth="1"/>
    <col min="4" max="4" width="4.44140625" style="6" customWidth="1"/>
    <col min="5" max="5" width="3.44140625" style="6" customWidth="1"/>
    <col min="6" max="6" width="2.6640625" style="6" customWidth="1"/>
    <col min="7" max="7" width="2.6640625" style="6" customWidth="1" outlineLevel="1"/>
    <col min="8" max="8" width="2.6640625" style="6" customWidth="1"/>
    <col min="9" max="9" width="2.6640625" style="6" customWidth="1" outlineLevel="1"/>
    <col min="10" max="10" width="2.6640625" style="6" customWidth="1"/>
    <col min="11" max="11" width="2.6640625" style="6" customWidth="1" outlineLevel="1"/>
    <col min="12" max="12" width="2.6640625" style="6" customWidth="1"/>
    <col min="13" max="13" width="2.6640625" style="6" customWidth="1" outlineLevel="1"/>
    <col min="14" max="14" width="2.6640625" style="6" customWidth="1"/>
    <col min="15" max="15" width="2.6640625" style="6" customWidth="1" outlineLevel="1"/>
    <col min="16" max="16" width="2.6640625" style="6" customWidth="1"/>
    <col min="17" max="17" width="2.6640625" style="6" customWidth="1" outlineLevel="1"/>
    <col min="18" max="18" width="2.6640625" style="6" customWidth="1"/>
    <col min="19" max="19" width="2.6640625" style="6" customWidth="1" outlineLevel="1"/>
    <col min="20" max="23" width="2.6640625" style="6" customWidth="1"/>
    <col min="24" max="24" width="0" style="6" hidden="1" customWidth="1"/>
    <col min="25" max="26" width="3.33203125" style="6" hidden="1" customWidth="1"/>
    <col min="27" max="33" width="2" style="6" hidden="1" customWidth="1"/>
    <col min="34" max="34" width="0" style="6" hidden="1" customWidth="1"/>
    <col min="35" max="42" width="2.6640625" style="6" customWidth="1"/>
    <col min="43" max="44" width="3" style="6" customWidth="1"/>
    <col min="45" max="16384" width="9.109375" style="6"/>
  </cols>
  <sheetData>
    <row r="1" spans="1:43" s="1" customFormat="1" ht="118.5" customHeight="1" thickBot="1">
      <c r="A1" s="259" t="s">
        <v>223</v>
      </c>
      <c r="B1" s="260"/>
      <c r="C1" s="260"/>
      <c r="D1" s="260"/>
      <c r="E1" s="261"/>
      <c r="F1" s="262" t="s">
        <v>9</v>
      </c>
      <c r="G1" s="263"/>
      <c r="H1" s="264" t="s">
        <v>8</v>
      </c>
      <c r="I1" s="265"/>
      <c r="J1" s="266" t="s">
        <v>7</v>
      </c>
      <c r="K1" s="267"/>
      <c r="L1" s="262" t="s">
        <v>10</v>
      </c>
      <c r="M1" s="263"/>
      <c r="N1" s="262" t="s">
        <v>10</v>
      </c>
      <c r="O1" s="263"/>
      <c r="P1" s="268" t="s">
        <v>22</v>
      </c>
      <c r="Q1" s="269"/>
      <c r="R1" s="262" t="s">
        <v>27</v>
      </c>
      <c r="S1" s="263"/>
      <c r="T1" s="270" t="s">
        <v>23</v>
      </c>
      <c r="U1" s="271"/>
      <c r="V1" s="272" t="s">
        <v>24</v>
      </c>
      <c r="W1" s="273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2" t="s">
        <v>25</v>
      </c>
      <c r="AJ1" s="273"/>
      <c r="AK1" s="272" t="s">
        <v>11</v>
      </c>
      <c r="AL1" s="273"/>
      <c r="AM1" s="272" t="s">
        <v>28</v>
      </c>
      <c r="AN1" s="273"/>
      <c r="AO1" s="272" t="s">
        <v>12</v>
      </c>
      <c r="AP1" s="273"/>
    </row>
    <row r="2" spans="1:43" s="5" customFormat="1" ht="57.6" customHeight="1" thickBot="1">
      <c r="A2" s="275" t="s">
        <v>0</v>
      </c>
      <c r="B2" s="276" t="s">
        <v>1</v>
      </c>
      <c r="C2" s="276" t="s">
        <v>6</v>
      </c>
      <c r="D2" s="275" t="s">
        <v>2</v>
      </c>
      <c r="E2" s="275" t="s">
        <v>3</v>
      </c>
      <c r="F2" s="275" t="s">
        <v>4</v>
      </c>
      <c r="G2" s="275" t="s">
        <v>5</v>
      </c>
      <c r="H2" s="275" t="s">
        <v>4</v>
      </c>
      <c r="I2" s="275" t="s">
        <v>5</v>
      </c>
      <c r="J2" s="275" t="s">
        <v>4</v>
      </c>
      <c r="K2" s="275" t="s">
        <v>5</v>
      </c>
      <c r="L2" s="275" t="s">
        <v>4</v>
      </c>
      <c r="M2" s="275" t="s">
        <v>5</v>
      </c>
      <c r="N2" s="275" t="s">
        <v>4</v>
      </c>
      <c r="O2" s="275" t="s">
        <v>5</v>
      </c>
      <c r="P2" s="275" t="s">
        <v>4</v>
      </c>
      <c r="Q2" s="275" t="s">
        <v>5</v>
      </c>
      <c r="R2" s="275" t="s">
        <v>4</v>
      </c>
      <c r="S2" s="275" t="s">
        <v>5</v>
      </c>
      <c r="T2" s="277" t="s">
        <v>4</v>
      </c>
      <c r="U2" s="275" t="s">
        <v>5</v>
      </c>
      <c r="V2" s="275" t="s">
        <v>4</v>
      </c>
      <c r="W2" s="275" t="s">
        <v>5</v>
      </c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75" t="s">
        <v>4</v>
      </c>
      <c r="AJ2" s="275" t="s">
        <v>5</v>
      </c>
      <c r="AK2" s="275" t="s">
        <v>4</v>
      </c>
      <c r="AL2" s="275" t="s">
        <v>5</v>
      </c>
      <c r="AM2" s="275" t="s">
        <v>4</v>
      </c>
      <c r="AN2" s="275" t="s">
        <v>5</v>
      </c>
      <c r="AO2" s="275" t="s">
        <v>4</v>
      </c>
      <c r="AP2" s="275" t="s">
        <v>5</v>
      </c>
    </row>
    <row r="3" spans="1:43" ht="15" customHeight="1" thickBot="1">
      <c r="A3" s="210" t="s">
        <v>29</v>
      </c>
      <c r="B3" s="211" t="s">
        <v>46</v>
      </c>
      <c r="C3" s="212" t="s">
        <v>45</v>
      </c>
      <c r="D3" s="213">
        <v>2008</v>
      </c>
      <c r="E3" s="214">
        <v>370</v>
      </c>
      <c r="F3" s="215">
        <v>1</v>
      </c>
      <c r="G3" s="216">
        <v>50</v>
      </c>
      <c r="H3" s="217">
        <v>2</v>
      </c>
      <c r="I3" s="218"/>
      <c r="J3" s="217">
        <v>2</v>
      </c>
      <c r="K3" s="218"/>
      <c r="L3" s="215">
        <v>1</v>
      </c>
      <c r="M3" s="216">
        <f>VLOOKUP(L3,$Y$93:$Z$108,2)</f>
        <v>25</v>
      </c>
      <c r="N3" s="215">
        <v>1</v>
      </c>
      <c r="O3" s="216">
        <f>VLOOKUP(N3,$Y$93:$Z$108,2)</f>
        <v>25</v>
      </c>
      <c r="P3" s="215">
        <v>3</v>
      </c>
      <c r="Q3" s="216">
        <v>30</v>
      </c>
      <c r="R3" s="215">
        <v>2</v>
      </c>
      <c r="S3" s="216">
        <v>40</v>
      </c>
      <c r="T3" s="219"/>
      <c r="U3" s="218"/>
      <c r="V3" s="220">
        <v>1</v>
      </c>
      <c r="W3" s="216">
        <v>50</v>
      </c>
      <c r="X3" s="221"/>
      <c r="Y3" s="222">
        <f>G3</f>
        <v>50</v>
      </c>
      <c r="Z3" s="222">
        <f>+I3</f>
        <v>0</v>
      </c>
      <c r="AA3" s="222">
        <f>+K3</f>
        <v>0</v>
      </c>
      <c r="AB3" s="222">
        <f>+M3</f>
        <v>25</v>
      </c>
      <c r="AC3" s="222">
        <f>+O3</f>
        <v>25</v>
      </c>
      <c r="AD3" s="222">
        <f>+Q3</f>
        <v>30</v>
      </c>
      <c r="AE3" s="222">
        <f>+S3</f>
        <v>40</v>
      </c>
      <c r="AF3" s="222">
        <f>+U3</f>
        <v>0</v>
      </c>
      <c r="AG3" s="222">
        <f>+W3</f>
        <v>50</v>
      </c>
      <c r="AH3" s="221"/>
      <c r="AI3" s="220">
        <v>1</v>
      </c>
      <c r="AJ3" s="216">
        <v>50</v>
      </c>
      <c r="AK3" s="220">
        <v>1</v>
      </c>
      <c r="AL3" s="216">
        <v>50</v>
      </c>
      <c r="AM3" s="220">
        <v>1</v>
      </c>
      <c r="AN3" s="216">
        <v>50</v>
      </c>
      <c r="AO3" s="223"/>
      <c r="AP3" s="224"/>
      <c r="AQ3" s="54"/>
    </row>
    <row r="4" spans="1:43" ht="15" customHeight="1" thickBot="1">
      <c r="A4" s="210" t="s">
        <v>30</v>
      </c>
      <c r="B4" s="225" t="s">
        <v>52</v>
      </c>
      <c r="C4" s="225" t="s">
        <v>45</v>
      </c>
      <c r="D4" s="226">
        <v>2008</v>
      </c>
      <c r="E4" s="214">
        <v>312</v>
      </c>
      <c r="F4" s="215">
        <v>5</v>
      </c>
      <c r="G4" s="216">
        <v>22</v>
      </c>
      <c r="H4" s="217">
        <v>3</v>
      </c>
      <c r="I4" s="218"/>
      <c r="J4" s="215">
        <v>3</v>
      </c>
      <c r="K4" s="216">
        <f>VLOOKUP(J4,$Y$93:$Z$108,2)</f>
        <v>15</v>
      </c>
      <c r="L4" s="217"/>
      <c r="M4" s="218"/>
      <c r="N4" s="217"/>
      <c r="O4" s="218"/>
      <c r="P4" s="215">
        <v>1</v>
      </c>
      <c r="Q4" s="216">
        <v>50</v>
      </c>
      <c r="R4" s="215">
        <v>1</v>
      </c>
      <c r="S4" s="216">
        <v>50</v>
      </c>
      <c r="T4" s="227">
        <v>1</v>
      </c>
      <c r="U4" s="216">
        <f>VLOOKUP(T4,$Y$93:$Z$108,2)</f>
        <v>25</v>
      </c>
      <c r="V4" s="227">
        <v>3</v>
      </c>
      <c r="W4" s="216">
        <v>30</v>
      </c>
      <c r="X4" s="221"/>
      <c r="Y4" s="222">
        <f>G4</f>
        <v>22</v>
      </c>
      <c r="Z4" s="222">
        <f>+I4</f>
        <v>0</v>
      </c>
      <c r="AA4" s="222">
        <f>+K4</f>
        <v>15</v>
      </c>
      <c r="AB4" s="222">
        <f>+M4</f>
        <v>0</v>
      </c>
      <c r="AC4" s="222">
        <f>+O4</f>
        <v>0</v>
      </c>
      <c r="AD4" s="222">
        <f>+Q4</f>
        <v>50</v>
      </c>
      <c r="AE4" s="222">
        <f>+S4</f>
        <v>50</v>
      </c>
      <c r="AF4" s="222">
        <f>+U4</f>
        <v>25</v>
      </c>
      <c r="AG4" s="222">
        <f>+W4</f>
        <v>30</v>
      </c>
      <c r="AH4" s="221"/>
      <c r="AI4" s="227">
        <v>2</v>
      </c>
      <c r="AJ4" s="216">
        <v>40</v>
      </c>
      <c r="AK4" s="227">
        <v>2</v>
      </c>
      <c r="AL4" s="216">
        <v>40</v>
      </c>
      <c r="AM4" s="227">
        <v>2</v>
      </c>
      <c r="AN4" s="216">
        <v>40</v>
      </c>
      <c r="AO4" s="228"/>
      <c r="AP4" s="224"/>
      <c r="AQ4" s="54"/>
    </row>
    <row r="5" spans="1:43" ht="15" customHeight="1" thickBot="1">
      <c r="A5" s="210" t="s">
        <v>31</v>
      </c>
      <c r="B5" s="225" t="s">
        <v>50</v>
      </c>
      <c r="C5" s="225" t="s">
        <v>51</v>
      </c>
      <c r="D5" s="226">
        <v>2008</v>
      </c>
      <c r="E5" s="214">
        <v>278</v>
      </c>
      <c r="F5" s="215">
        <v>4</v>
      </c>
      <c r="G5" s="216">
        <v>24</v>
      </c>
      <c r="H5" s="215">
        <v>1</v>
      </c>
      <c r="I5" s="216">
        <f>VLOOKUP(H5,$Y$93:$Z$108,2)</f>
        <v>25</v>
      </c>
      <c r="J5" s="215">
        <v>1</v>
      </c>
      <c r="K5" s="216">
        <f>VLOOKUP(J5,$Y$93:$Z$108,2)</f>
        <v>25</v>
      </c>
      <c r="L5" s="217"/>
      <c r="M5" s="218"/>
      <c r="N5" s="217"/>
      <c r="O5" s="218"/>
      <c r="P5" s="215">
        <v>2</v>
      </c>
      <c r="Q5" s="216">
        <v>40</v>
      </c>
      <c r="R5" s="229" t="s">
        <v>218</v>
      </c>
      <c r="S5" s="218"/>
      <c r="T5" s="228"/>
      <c r="U5" s="224"/>
      <c r="V5" s="227">
        <v>2</v>
      </c>
      <c r="W5" s="216">
        <v>40</v>
      </c>
      <c r="X5" s="221"/>
      <c r="Y5" s="222">
        <f>G5</f>
        <v>24</v>
      </c>
      <c r="Z5" s="222">
        <f>+I5</f>
        <v>25</v>
      </c>
      <c r="AA5" s="222">
        <f>+K5</f>
        <v>25</v>
      </c>
      <c r="AB5" s="222">
        <f>+M5</f>
        <v>0</v>
      </c>
      <c r="AC5" s="222">
        <f>+O5</f>
        <v>0</v>
      </c>
      <c r="AD5" s="222">
        <f>+Q5</f>
        <v>40</v>
      </c>
      <c r="AE5" s="222">
        <f>+S5</f>
        <v>0</v>
      </c>
      <c r="AF5" s="222">
        <f>+U5</f>
        <v>0</v>
      </c>
      <c r="AG5" s="222">
        <f>+W5</f>
        <v>40</v>
      </c>
      <c r="AH5" s="221"/>
      <c r="AI5" s="227">
        <v>3</v>
      </c>
      <c r="AJ5" s="216">
        <v>30</v>
      </c>
      <c r="AK5" s="227">
        <v>3</v>
      </c>
      <c r="AL5" s="216">
        <v>30</v>
      </c>
      <c r="AM5" s="227">
        <v>4</v>
      </c>
      <c r="AN5" s="216">
        <v>24</v>
      </c>
      <c r="AO5" s="230">
        <v>2</v>
      </c>
      <c r="AP5" s="231">
        <v>40</v>
      </c>
      <c r="AQ5" s="54"/>
    </row>
    <row r="6" spans="1:43" ht="15" customHeight="1" thickBot="1">
      <c r="A6" s="232" t="s">
        <v>32</v>
      </c>
      <c r="B6" s="233" t="s">
        <v>47</v>
      </c>
      <c r="C6" s="233" t="s">
        <v>48</v>
      </c>
      <c r="D6" s="234">
        <v>2008</v>
      </c>
      <c r="E6" s="235">
        <v>226</v>
      </c>
      <c r="F6" s="215">
        <v>2</v>
      </c>
      <c r="G6" s="216">
        <v>40</v>
      </c>
      <c r="H6" s="217">
        <v>4</v>
      </c>
      <c r="I6" s="218"/>
      <c r="J6" s="217">
        <v>4</v>
      </c>
      <c r="K6" s="218"/>
      <c r="L6" s="215">
        <v>2</v>
      </c>
      <c r="M6" s="216">
        <f>VLOOKUP(L6,$Y$93:$Z$108,2)</f>
        <v>20</v>
      </c>
      <c r="N6" s="215">
        <v>2</v>
      </c>
      <c r="O6" s="216">
        <f>VLOOKUP(N6,$Y$93:$Z$108,2)</f>
        <v>20</v>
      </c>
      <c r="P6" s="215">
        <v>6</v>
      </c>
      <c r="Q6" s="216">
        <v>20</v>
      </c>
      <c r="R6" s="236">
        <v>3</v>
      </c>
      <c r="S6" s="216">
        <v>30</v>
      </c>
      <c r="T6" s="219"/>
      <c r="U6" s="218"/>
      <c r="V6" s="123" t="s">
        <v>96</v>
      </c>
      <c r="W6" s="224"/>
      <c r="X6" s="221"/>
      <c r="Y6" s="222">
        <f>G6</f>
        <v>40</v>
      </c>
      <c r="Z6" s="222">
        <f>+I6</f>
        <v>0</v>
      </c>
      <c r="AA6" s="222">
        <f>+K6</f>
        <v>0</v>
      </c>
      <c r="AB6" s="222">
        <f>+M6</f>
        <v>20</v>
      </c>
      <c r="AC6" s="222">
        <f>+O6</f>
        <v>20</v>
      </c>
      <c r="AD6" s="222">
        <f>+Q6</f>
        <v>20</v>
      </c>
      <c r="AE6" s="222">
        <f>+S6</f>
        <v>30</v>
      </c>
      <c r="AF6" s="222">
        <f>+U6</f>
        <v>0</v>
      </c>
      <c r="AG6" s="222">
        <f>+W6</f>
        <v>0</v>
      </c>
      <c r="AH6" s="221"/>
      <c r="AI6" s="227">
        <v>5</v>
      </c>
      <c r="AJ6" s="216">
        <v>22</v>
      </c>
      <c r="AK6" s="227">
        <v>4</v>
      </c>
      <c r="AL6" s="216">
        <v>24</v>
      </c>
      <c r="AM6" s="227">
        <v>6</v>
      </c>
      <c r="AN6" s="216">
        <v>20</v>
      </c>
      <c r="AO6" s="237">
        <v>3</v>
      </c>
      <c r="AP6" s="238">
        <v>30</v>
      </c>
      <c r="AQ6" s="54"/>
    </row>
    <row r="7" spans="1:43" ht="15" customHeight="1" thickBot="1">
      <c r="A7" s="232" t="s">
        <v>33</v>
      </c>
      <c r="B7" s="233" t="s">
        <v>49</v>
      </c>
      <c r="C7" s="233" t="s">
        <v>48</v>
      </c>
      <c r="D7" s="234">
        <v>2009</v>
      </c>
      <c r="E7" s="235">
        <v>207</v>
      </c>
      <c r="F7" s="215">
        <v>3</v>
      </c>
      <c r="G7" s="216">
        <v>30</v>
      </c>
      <c r="H7" s="217">
        <v>9</v>
      </c>
      <c r="I7" s="218"/>
      <c r="J7" s="217">
        <v>6</v>
      </c>
      <c r="K7" s="218"/>
      <c r="L7" s="217">
        <v>3</v>
      </c>
      <c r="M7" s="218"/>
      <c r="N7" s="215">
        <v>3</v>
      </c>
      <c r="O7" s="216">
        <f>VLOOKUP(N7,$Y$93:$Z$108,2)</f>
        <v>15</v>
      </c>
      <c r="P7" s="220">
        <v>4</v>
      </c>
      <c r="Q7" s="216">
        <v>24</v>
      </c>
      <c r="R7" s="220">
        <v>4</v>
      </c>
      <c r="S7" s="216">
        <v>24</v>
      </c>
      <c r="T7" s="227">
        <v>2</v>
      </c>
      <c r="U7" s="216">
        <f>VLOOKUP(T7,$Y$93:$Z$108,2)</f>
        <v>20</v>
      </c>
      <c r="V7" s="239">
        <v>4</v>
      </c>
      <c r="W7" s="216">
        <v>24</v>
      </c>
      <c r="X7" s="221"/>
      <c r="Y7" s="222">
        <f>G7</f>
        <v>30</v>
      </c>
      <c r="Z7" s="222">
        <f>+I7</f>
        <v>0</v>
      </c>
      <c r="AA7" s="222">
        <f>+K7</f>
        <v>0</v>
      </c>
      <c r="AB7" s="222">
        <f>+M7</f>
        <v>0</v>
      </c>
      <c r="AC7" s="222">
        <f>+O7</f>
        <v>15</v>
      </c>
      <c r="AD7" s="222">
        <f>+Q7</f>
        <v>24</v>
      </c>
      <c r="AE7" s="222">
        <f>+S7</f>
        <v>24</v>
      </c>
      <c r="AF7" s="222">
        <f>+U7</f>
        <v>20</v>
      </c>
      <c r="AG7" s="222">
        <f>+W7</f>
        <v>24</v>
      </c>
      <c r="AH7" s="221"/>
      <c r="AI7" s="227">
        <v>6</v>
      </c>
      <c r="AJ7" s="216">
        <v>20</v>
      </c>
      <c r="AK7" s="227">
        <v>6</v>
      </c>
      <c r="AL7" s="216">
        <v>20</v>
      </c>
      <c r="AM7" s="227">
        <v>3</v>
      </c>
      <c r="AN7" s="216">
        <v>30</v>
      </c>
      <c r="AO7" s="240"/>
      <c r="AP7" s="241"/>
      <c r="AQ7" s="117"/>
    </row>
    <row r="8" spans="1:43" ht="15" customHeight="1" thickBot="1">
      <c r="A8" s="232" t="s">
        <v>34</v>
      </c>
      <c r="B8" s="233" t="s">
        <v>95</v>
      </c>
      <c r="C8" s="233" t="s">
        <v>48</v>
      </c>
      <c r="D8" s="234">
        <v>2008</v>
      </c>
      <c r="E8" s="235">
        <v>132</v>
      </c>
      <c r="F8" s="100" t="s">
        <v>218</v>
      </c>
      <c r="G8" s="218"/>
      <c r="H8" s="215">
        <v>7</v>
      </c>
      <c r="I8" s="216">
        <f t="shared" ref="I8:I13" si="0">VLOOKUP(H8,$Y$93:$Z$108,2)</f>
        <v>9</v>
      </c>
      <c r="J8" s="215">
        <v>7</v>
      </c>
      <c r="K8" s="216">
        <f t="shared" ref="K8:K13" si="1">VLOOKUP(J8,$Y$93:$Z$108,2)</f>
        <v>9</v>
      </c>
      <c r="L8" s="217"/>
      <c r="M8" s="218"/>
      <c r="N8" s="217"/>
      <c r="O8" s="218"/>
      <c r="P8" s="215">
        <v>5</v>
      </c>
      <c r="Q8" s="216">
        <v>22</v>
      </c>
      <c r="R8" s="215">
        <v>5</v>
      </c>
      <c r="S8" s="216">
        <v>22</v>
      </c>
      <c r="T8" s="227">
        <v>4</v>
      </c>
      <c r="U8" s="216">
        <f>VLOOKUP(T8,$Y$93:$Z$108,2)</f>
        <v>12</v>
      </c>
      <c r="V8" s="228"/>
      <c r="W8" s="224"/>
      <c r="X8" s="221"/>
      <c r="Y8" s="222"/>
      <c r="Z8" s="222"/>
      <c r="AA8" s="222"/>
      <c r="AB8" s="222"/>
      <c r="AC8" s="222"/>
      <c r="AD8" s="222"/>
      <c r="AE8" s="222"/>
      <c r="AF8" s="222"/>
      <c r="AG8" s="222"/>
      <c r="AH8" s="221"/>
      <c r="AI8" s="227"/>
      <c r="AJ8" s="216"/>
      <c r="AK8" s="227">
        <v>10</v>
      </c>
      <c r="AL8" s="216">
        <v>12</v>
      </c>
      <c r="AM8" s="227">
        <v>5</v>
      </c>
      <c r="AN8" s="216">
        <v>22</v>
      </c>
      <c r="AO8" s="237">
        <v>4</v>
      </c>
      <c r="AP8" s="238">
        <v>24</v>
      </c>
      <c r="AQ8" s="117"/>
    </row>
    <row r="9" spans="1:43" ht="15" customHeight="1" thickBot="1">
      <c r="A9" s="232" t="s">
        <v>35</v>
      </c>
      <c r="B9" s="233" t="s">
        <v>100</v>
      </c>
      <c r="C9" s="233" t="s">
        <v>56</v>
      </c>
      <c r="D9" s="234">
        <v>2008</v>
      </c>
      <c r="E9" s="235">
        <v>104</v>
      </c>
      <c r="F9" s="243"/>
      <c r="G9" s="218"/>
      <c r="H9" s="215">
        <v>10</v>
      </c>
      <c r="I9" s="216">
        <f t="shared" si="0"/>
        <v>6</v>
      </c>
      <c r="J9" s="215">
        <v>8</v>
      </c>
      <c r="K9" s="216">
        <f t="shared" si="1"/>
        <v>8</v>
      </c>
      <c r="L9" s="217"/>
      <c r="M9" s="218"/>
      <c r="N9" s="217"/>
      <c r="O9" s="218"/>
      <c r="P9" s="215">
        <v>10</v>
      </c>
      <c r="Q9" s="216">
        <v>12</v>
      </c>
      <c r="R9" s="215">
        <v>6</v>
      </c>
      <c r="S9" s="216">
        <v>20</v>
      </c>
      <c r="T9" s="227"/>
      <c r="U9" s="216"/>
      <c r="V9" s="227">
        <v>8</v>
      </c>
      <c r="W9" s="216">
        <v>16</v>
      </c>
      <c r="X9" s="221"/>
      <c r="Y9" s="222">
        <f>G9</f>
        <v>0</v>
      </c>
      <c r="Z9" s="222">
        <f>+I9</f>
        <v>6</v>
      </c>
      <c r="AA9" s="222">
        <f>+K9</f>
        <v>8</v>
      </c>
      <c r="AB9" s="222">
        <f>+M9</f>
        <v>0</v>
      </c>
      <c r="AC9" s="222">
        <f>+O9</f>
        <v>0</v>
      </c>
      <c r="AD9" s="222">
        <f>+Q9</f>
        <v>12</v>
      </c>
      <c r="AE9" s="222">
        <f>+S9</f>
        <v>20</v>
      </c>
      <c r="AF9" s="222">
        <f>+U9</f>
        <v>0</v>
      </c>
      <c r="AG9" s="222">
        <f>+W9</f>
        <v>16</v>
      </c>
      <c r="AH9" s="221"/>
      <c r="AI9" s="227">
        <v>4</v>
      </c>
      <c r="AJ9" s="216">
        <v>24</v>
      </c>
      <c r="AK9" s="227">
        <v>7</v>
      </c>
      <c r="AL9" s="216">
        <v>18</v>
      </c>
      <c r="AM9" s="227"/>
      <c r="AN9" s="216"/>
      <c r="AO9" s="244"/>
      <c r="AP9" s="245"/>
      <c r="AQ9" s="54"/>
    </row>
    <row r="10" spans="1:43" ht="15" customHeight="1" thickBot="1">
      <c r="A10" s="232" t="s">
        <v>36</v>
      </c>
      <c r="B10" s="233" t="s">
        <v>97</v>
      </c>
      <c r="C10" s="246" t="s">
        <v>98</v>
      </c>
      <c r="D10" s="234">
        <v>2009</v>
      </c>
      <c r="E10" s="235">
        <v>94</v>
      </c>
      <c r="F10" s="217"/>
      <c r="G10" s="218"/>
      <c r="H10" s="215">
        <v>5</v>
      </c>
      <c r="I10" s="216">
        <f t="shared" si="0"/>
        <v>11</v>
      </c>
      <c r="J10" s="215">
        <v>5</v>
      </c>
      <c r="K10" s="216">
        <f t="shared" si="1"/>
        <v>11</v>
      </c>
      <c r="L10" s="217"/>
      <c r="M10" s="218"/>
      <c r="N10" s="217"/>
      <c r="O10" s="218"/>
      <c r="P10" s="215"/>
      <c r="Q10" s="216"/>
      <c r="R10" s="215"/>
      <c r="S10" s="216"/>
      <c r="T10" s="227"/>
      <c r="U10" s="216"/>
      <c r="V10" s="227"/>
      <c r="W10" s="216"/>
      <c r="X10" s="221"/>
      <c r="Y10" s="222"/>
      <c r="Z10" s="222"/>
      <c r="AA10" s="222"/>
      <c r="AB10" s="222"/>
      <c r="AC10" s="222"/>
      <c r="AD10" s="222"/>
      <c r="AE10" s="222"/>
      <c r="AF10" s="222"/>
      <c r="AG10" s="222"/>
      <c r="AH10" s="221"/>
      <c r="AI10" s="227"/>
      <c r="AJ10" s="216"/>
      <c r="AK10" s="227">
        <v>5</v>
      </c>
      <c r="AL10" s="216">
        <v>22</v>
      </c>
      <c r="AM10" s="228"/>
      <c r="AN10" s="224"/>
      <c r="AO10" s="247">
        <v>1</v>
      </c>
      <c r="AP10" s="248">
        <v>50</v>
      </c>
      <c r="AQ10" s="54"/>
    </row>
    <row r="11" spans="1:43" ht="15" customHeight="1" thickBot="1">
      <c r="A11" s="232" t="s">
        <v>37</v>
      </c>
      <c r="B11" s="233" t="s">
        <v>102</v>
      </c>
      <c r="C11" s="249" t="s">
        <v>56</v>
      </c>
      <c r="D11" s="234">
        <v>2008</v>
      </c>
      <c r="E11" s="235">
        <v>86</v>
      </c>
      <c r="F11" s="217"/>
      <c r="G11" s="218"/>
      <c r="H11" s="215">
        <v>12</v>
      </c>
      <c r="I11" s="216">
        <f t="shared" si="0"/>
        <v>4</v>
      </c>
      <c r="J11" s="215">
        <v>12</v>
      </c>
      <c r="K11" s="216">
        <f t="shared" si="1"/>
        <v>4</v>
      </c>
      <c r="L11" s="217"/>
      <c r="M11" s="218"/>
      <c r="N11" s="217"/>
      <c r="O11" s="218"/>
      <c r="P11" s="215">
        <v>8</v>
      </c>
      <c r="Q11" s="216">
        <v>16</v>
      </c>
      <c r="R11" s="236">
        <v>9</v>
      </c>
      <c r="S11" s="216">
        <v>14</v>
      </c>
      <c r="T11" s="227"/>
      <c r="U11" s="216"/>
      <c r="V11" s="227">
        <v>7</v>
      </c>
      <c r="W11" s="216">
        <v>18</v>
      </c>
      <c r="X11" s="221"/>
      <c r="Y11" s="222">
        <f>G11</f>
        <v>0</v>
      </c>
      <c r="Z11" s="222">
        <f>+I11</f>
        <v>4</v>
      </c>
      <c r="AA11" s="222">
        <f>+K11</f>
        <v>4</v>
      </c>
      <c r="AB11" s="222">
        <f>+M11</f>
        <v>0</v>
      </c>
      <c r="AC11" s="222">
        <f>+O11</f>
        <v>0</v>
      </c>
      <c r="AD11" s="222">
        <f>+Q11</f>
        <v>16</v>
      </c>
      <c r="AE11" s="222">
        <f>+S11</f>
        <v>14</v>
      </c>
      <c r="AF11" s="222">
        <f>+U11</f>
        <v>0</v>
      </c>
      <c r="AG11" s="222">
        <f>+W11</f>
        <v>18</v>
      </c>
      <c r="AH11" s="221"/>
      <c r="AI11" s="239">
        <v>8</v>
      </c>
      <c r="AJ11" s="216">
        <v>16</v>
      </c>
      <c r="AK11" s="227">
        <v>9</v>
      </c>
      <c r="AL11" s="216">
        <v>14</v>
      </c>
      <c r="AM11" s="227"/>
      <c r="AN11" s="216"/>
      <c r="AO11" s="244"/>
      <c r="AP11" s="245"/>
      <c r="AQ11" s="54"/>
    </row>
    <row r="12" spans="1:43" ht="15" customHeight="1" thickBot="1">
      <c r="A12" s="232" t="s">
        <v>38</v>
      </c>
      <c r="B12" s="233" t="s">
        <v>99</v>
      </c>
      <c r="C12" s="250" t="s">
        <v>56</v>
      </c>
      <c r="D12" s="234">
        <v>2009</v>
      </c>
      <c r="E12" s="235">
        <v>72</v>
      </c>
      <c r="F12" s="217"/>
      <c r="G12" s="218"/>
      <c r="H12" s="215">
        <v>6</v>
      </c>
      <c r="I12" s="216">
        <f t="shared" si="0"/>
        <v>10</v>
      </c>
      <c r="J12" s="215">
        <v>10</v>
      </c>
      <c r="K12" s="216">
        <f t="shared" si="1"/>
        <v>6</v>
      </c>
      <c r="L12" s="217"/>
      <c r="M12" s="218"/>
      <c r="N12" s="217"/>
      <c r="O12" s="218"/>
      <c r="P12" s="215">
        <v>7</v>
      </c>
      <c r="Q12" s="216">
        <v>18</v>
      </c>
      <c r="R12" s="251" t="s">
        <v>218</v>
      </c>
      <c r="S12" s="216"/>
      <c r="T12" s="227"/>
      <c r="U12" s="216"/>
      <c r="V12" s="227">
        <v>5</v>
      </c>
      <c r="W12" s="216">
        <v>22</v>
      </c>
      <c r="X12" s="221"/>
      <c r="Y12" s="222">
        <f>G12</f>
        <v>0</v>
      </c>
      <c r="Z12" s="222">
        <f>+I12</f>
        <v>10</v>
      </c>
      <c r="AA12" s="222">
        <f>+K12</f>
        <v>6</v>
      </c>
      <c r="AB12" s="222">
        <f>+M12</f>
        <v>0</v>
      </c>
      <c r="AC12" s="222">
        <f>+O12</f>
        <v>0</v>
      </c>
      <c r="AD12" s="222">
        <f>+Q12</f>
        <v>18</v>
      </c>
      <c r="AE12" s="222">
        <f>+S12</f>
        <v>0</v>
      </c>
      <c r="AF12" s="222">
        <f>+U12</f>
        <v>0</v>
      </c>
      <c r="AG12" s="222">
        <f>+W12</f>
        <v>22</v>
      </c>
      <c r="AH12" s="221"/>
      <c r="AI12" s="252" t="s">
        <v>96</v>
      </c>
      <c r="AJ12" s="216"/>
      <c r="AK12" s="227">
        <v>8</v>
      </c>
      <c r="AL12" s="216">
        <v>16</v>
      </c>
      <c r="AM12" s="227"/>
      <c r="AN12" s="216"/>
      <c r="AO12" s="244"/>
      <c r="AP12" s="245"/>
      <c r="AQ12" s="54"/>
    </row>
    <row r="13" spans="1:43" ht="15" customHeight="1" thickBot="1">
      <c r="A13" s="232" t="s">
        <v>39</v>
      </c>
      <c r="B13" s="233" t="s">
        <v>125</v>
      </c>
      <c r="C13" s="233" t="s">
        <v>56</v>
      </c>
      <c r="D13" s="234">
        <v>2008</v>
      </c>
      <c r="E13" s="235">
        <v>56</v>
      </c>
      <c r="F13" s="253"/>
      <c r="G13" s="254"/>
      <c r="H13" s="255">
        <v>8</v>
      </c>
      <c r="I13" s="248">
        <f t="shared" si="0"/>
        <v>8</v>
      </c>
      <c r="J13" s="255">
        <v>13</v>
      </c>
      <c r="K13" s="248">
        <f t="shared" si="1"/>
        <v>3</v>
      </c>
      <c r="L13" s="217"/>
      <c r="M13" s="218"/>
      <c r="N13" s="217"/>
      <c r="O13" s="218"/>
      <c r="P13" s="215">
        <v>11</v>
      </c>
      <c r="Q13" s="216">
        <v>10</v>
      </c>
      <c r="R13" s="215">
        <v>8</v>
      </c>
      <c r="S13" s="216">
        <v>16</v>
      </c>
      <c r="T13" s="227">
        <v>3</v>
      </c>
      <c r="U13" s="216">
        <f>VLOOKUP(T13,$Y$93:$Z$108,2)</f>
        <v>15</v>
      </c>
      <c r="V13" s="227"/>
      <c r="W13" s="216"/>
      <c r="X13" s="221"/>
      <c r="Y13" s="222">
        <f>G13</f>
        <v>0</v>
      </c>
      <c r="Z13" s="222">
        <f>+I13</f>
        <v>8</v>
      </c>
      <c r="AA13" s="222">
        <f>+K13</f>
        <v>3</v>
      </c>
      <c r="AB13" s="222">
        <f>+M13</f>
        <v>0</v>
      </c>
      <c r="AC13" s="222">
        <f>+O13</f>
        <v>0</v>
      </c>
      <c r="AD13" s="222">
        <f>+Q13</f>
        <v>10</v>
      </c>
      <c r="AE13" s="222">
        <f>+S13</f>
        <v>16</v>
      </c>
      <c r="AF13" s="222">
        <f>+U13</f>
        <v>15</v>
      </c>
      <c r="AG13" s="222">
        <f>+W13</f>
        <v>0</v>
      </c>
      <c r="AH13" s="221"/>
      <c r="AI13" s="227"/>
      <c r="AJ13" s="216"/>
      <c r="AK13" s="227">
        <v>14</v>
      </c>
      <c r="AL13" s="216">
        <v>4</v>
      </c>
      <c r="AM13" s="227"/>
      <c r="AN13" s="216"/>
      <c r="AO13" s="244"/>
      <c r="AP13" s="245"/>
      <c r="AQ13" s="54"/>
    </row>
    <row r="14" spans="1:43" ht="15" customHeight="1" thickBot="1">
      <c r="A14" s="232" t="s">
        <v>40</v>
      </c>
      <c r="B14" s="233" t="s">
        <v>94</v>
      </c>
      <c r="C14" s="233" t="s">
        <v>64</v>
      </c>
      <c r="D14" s="234">
        <v>2008</v>
      </c>
      <c r="E14" s="235">
        <v>42</v>
      </c>
      <c r="F14" s="256" t="s">
        <v>218</v>
      </c>
      <c r="G14" s="218"/>
      <c r="H14" s="217"/>
      <c r="I14" s="218"/>
      <c r="J14" s="217"/>
      <c r="K14" s="218"/>
      <c r="L14" s="215"/>
      <c r="M14" s="216"/>
      <c r="N14" s="215"/>
      <c r="O14" s="216"/>
      <c r="P14" s="215">
        <v>9</v>
      </c>
      <c r="Q14" s="216">
        <v>14</v>
      </c>
      <c r="R14" s="215">
        <v>7</v>
      </c>
      <c r="S14" s="216">
        <v>18</v>
      </c>
      <c r="T14" s="227"/>
      <c r="U14" s="216"/>
      <c r="V14" s="227"/>
      <c r="W14" s="216"/>
      <c r="X14" s="221"/>
      <c r="Y14" s="222"/>
      <c r="Z14" s="222"/>
      <c r="AA14" s="222"/>
      <c r="AB14" s="222"/>
      <c r="AC14" s="222"/>
      <c r="AD14" s="222"/>
      <c r="AE14" s="222"/>
      <c r="AF14" s="222"/>
      <c r="AG14" s="222"/>
      <c r="AH14" s="221"/>
      <c r="AI14" s="227"/>
      <c r="AJ14" s="216"/>
      <c r="AK14" s="227">
        <v>11</v>
      </c>
      <c r="AL14" s="216">
        <v>10</v>
      </c>
      <c r="AM14" s="227"/>
      <c r="AN14" s="216"/>
      <c r="AO14" s="244"/>
      <c r="AP14" s="245"/>
      <c r="AQ14" s="54"/>
    </row>
    <row r="15" spans="1:43" ht="15" customHeight="1" thickBot="1">
      <c r="A15" s="232" t="s">
        <v>41</v>
      </c>
      <c r="B15" s="233" t="s">
        <v>101</v>
      </c>
      <c r="C15" s="233" t="s">
        <v>56</v>
      </c>
      <c r="D15" s="234">
        <v>2008</v>
      </c>
      <c r="E15" s="235">
        <v>20</v>
      </c>
      <c r="F15" s="217"/>
      <c r="G15" s="218"/>
      <c r="H15" s="215">
        <v>11</v>
      </c>
      <c r="I15" s="216">
        <f>VLOOKUP(H15,$Y$93:$Z$108,2)</f>
        <v>5</v>
      </c>
      <c r="J15" s="215">
        <v>9</v>
      </c>
      <c r="K15" s="216">
        <f>VLOOKUP(J15,$Y$93:$Z$108,2)</f>
        <v>7</v>
      </c>
      <c r="L15" s="217"/>
      <c r="M15" s="218"/>
      <c r="N15" s="217"/>
      <c r="O15" s="218"/>
      <c r="P15" s="215"/>
      <c r="Q15" s="216"/>
      <c r="R15" s="215"/>
      <c r="S15" s="216"/>
      <c r="T15" s="227"/>
      <c r="U15" s="216"/>
      <c r="V15" s="227"/>
      <c r="W15" s="216"/>
      <c r="X15" s="221"/>
      <c r="Y15" s="222"/>
      <c r="Z15" s="222"/>
      <c r="AA15" s="222"/>
      <c r="AB15" s="222"/>
      <c r="AC15" s="222"/>
      <c r="AD15" s="222"/>
      <c r="AE15" s="222"/>
      <c r="AF15" s="222"/>
      <c r="AG15" s="222"/>
      <c r="AH15" s="221"/>
      <c r="AI15" s="227"/>
      <c r="AJ15" s="216"/>
      <c r="AK15" s="227">
        <v>12</v>
      </c>
      <c r="AL15" s="216">
        <v>8</v>
      </c>
      <c r="AM15" s="227"/>
      <c r="AN15" s="216"/>
      <c r="AO15" s="257"/>
      <c r="AP15" s="258"/>
    </row>
    <row r="16" spans="1:43" ht="15" customHeight="1" thickBot="1">
      <c r="A16" s="119"/>
      <c r="B16" s="198" t="s">
        <v>201</v>
      </c>
      <c r="C16" s="198" t="s">
        <v>56</v>
      </c>
      <c r="D16" s="199">
        <v>2009</v>
      </c>
      <c r="E16" s="200">
        <v>38</v>
      </c>
      <c r="F16" s="201"/>
      <c r="G16" s="202"/>
      <c r="H16" s="201"/>
      <c r="I16" s="202"/>
      <c r="J16" s="201"/>
      <c r="K16" s="202"/>
      <c r="L16" s="203"/>
      <c r="M16" s="204"/>
      <c r="N16" s="203"/>
      <c r="O16" s="204"/>
      <c r="P16" s="203"/>
      <c r="Q16" s="204"/>
      <c r="R16" s="203"/>
      <c r="S16" s="204"/>
      <c r="T16" s="205"/>
      <c r="U16" s="204"/>
      <c r="V16" s="205">
        <v>6</v>
      </c>
      <c r="W16" s="204">
        <v>20</v>
      </c>
      <c r="X16" s="206"/>
      <c r="Y16" s="207">
        <f>G16</f>
        <v>0</v>
      </c>
      <c r="Z16" s="207">
        <f>+I16</f>
        <v>0</v>
      </c>
      <c r="AA16" s="207">
        <f>+K16</f>
        <v>0</v>
      </c>
      <c r="AB16" s="207">
        <f>+M16</f>
        <v>0</v>
      </c>
      <c r="AC16" s="207">
        <f>+O16</f>
        <v>0</v>
      </c>
      <c r="AD16" s="207">
        <f>+Q16</f>
        <v>0</v>
      </c>
      <c r="AE16" s="207">
        <f>+S16</f>
        <v>0</v>
      </c>
      <c r="AF16" s="207">
        <f>+U16</f>
        <v>0</v>
      </c>
      <c r="AG16" s="207">
        <f>+W16</f>
        <v>20</v>
      </c>
      <c r="AH16" s="206"/>
      <c r="AI16" s="205">
        <v>7</v>
      </c>
      <c r="AJ16" s="204">
        <v>18</v>
      </c>
      <c r="AK16" s="205"/>
      <c r="AL16" s="204"/>
      <c r="AM16" s="205"/>
      <c r="AN16" s="204"/>
      <c r="AO16" s="208"/>
      <c r="AP16" s="209"/>
    </row>
    <row r="17" spans="1:43" ht="15" customHeight="1" thickBot="1">
      <c r="A17" s="119"/>
      <c r="B17" s="198" t="s">
        <v>103</v>
      </c>
      <c r="C17" s="198" t="s">
        <v>104</v>
      </c>
      <c r="D17" s="199">
        <v>2008</v>
      </c>
      <c r="E17" s="200">
        <v>8</v>
      </c>
      <c r="F17" s="203"/>
      <c r="G17" s="204"/>
      <c r="H17" s="203">
        <v>13</v>
      </c>
      <c r="I17" s="204">
        <f>VLOOKUP(H17,$Y$93:$Z$108,2)</f>
        <v>3</v>
      </c>
      <c r="J17" s="203">
        <v>11</v>
      </c>
      <c r="K17" s="204">
        <f>VLOOKUP(J17,$Y$93:$Z$108,2)</f>
        <v>5</v>
      </c>
      <c r="L17" s="203"/>
      <c r="M17" s="204"/>
      <c r="N17" s="203"/>
      <c r="O17" s="204"/>
      <c r="P17" s="203"/>
      <c r="Q17" s="204"/>
      <c r="R17" s="203"/>
      <c r="S17" s="204"/>
      <c r="T17" s="205"/>
      <c r="U17" s="204"/>
      <c r="V17" s="205"/>
      <c r="W17" s="204"/>
      <c r="X17" s="206"/>
      <c r="Y17" s="207"/>
      <c r="Z17" s="207"/>
      <c r="AA17" s="207"/>
      <c r="AB17" s="207"/>
      <c r="AC17" s="207"/>
      <c r="AD17" s="207"/>
      <c r="AE17" s="207"/>
      <c r="AF17" s="207"/>
      <c r="AG17" s="207"/>
      <c r="AH17" s="206"/>
      <c r="AI17" s="205"/>
      <c r="AJ17" s="204"/>
      <c r="AK17" s="205"/>
      <c r="AL17" s="204"/>
      <c r="AM17" s="205"/>
      <c r="AN17" s="204"/>
      <c r="AO17" s="208"/>
      <c r="AP17" s="209"/>
    </row>
    <row r="18" spans="1:43" ht="15" customHeight="1" thickBot="1">
      <c r="A18" s="119"/>
      <c r="B18" s="198" t="s">
        <v>220</v>
      </c>
      <c r="C18" s="198"/>
      <c r="D18" s="199"/>
      <c r="E18" s="200">
        <v>6</v>
      </c>
      <c r="F18" s="203"/>
      <c r="G18" s="204"/>
      <c r="H18" s="203"/>
      <c r="I18" s="204"/>
      <c r="J18" s="203"/>
      <c r="K18" s="204"/>
      <c r="L18" s="203"/>
      <c r="M18" s="204"/>
      <c r="N18" s="203"/>
      <c r="O18" s="204"/>
      <c r="P18" s="203"/>
      <c r="Q18" s="204"/>
      <c r="R18" s="203"/>
      <c r="S18" s="204"/>
      <c r="T18" s="205"/>
      <c r="U18" s="204"/>
      <c r="V18" s="205"/>
      <c r="W18" s="204"/>
      <c r="X18" s="206"/>
      <c r="Y18" s="207"/>
      <c r="Z18" s="207"/>
      <c r="AA18" s="207"/>
      <c r="AB18" s="207"/>
      <c r="AC18" s="207"/>
      <c r="AD18" s="207"/>
      <c r="AE18" s="207"/>
      <c r="AF18" s="207"/>
      <c r="AG18" s="207"/>
      <c r="AH18" s="206"/>
      <c r="AI18" s="205"/>
      <c r="AJ18" s="204"/>
      <c r="AK18" s="205">
        <v>13</v>
      </c>
      <c r="AL18" s="204">
        <v>6</v>
      </c>
      <c r="AM18" s="205"/>
      <c r="AN18" s="204"/>
      <c r="AO18" s="208"/>
      <c r="AP18" s="209"/>
    </row>
    <row r="19" spans="1:43" ht="15" customHeight="1" thickBot="1">
      <c r="A19" s="119"/>
      <c r="B19" s="198" t="s">
        <v>221</v>
      </c>
      <c r="C19" s="198"/>
      <c r="D19" s="199"/>
      <c r="E19" s="200">
        <v>2</v>
      </c>
      <c r="F19" s="203"/>
      <c r="G19" s="204"/>
      <c r="H19" s="203"/>
      <c r="I19" s="204"/>
      <c r="J19" s="203"/>
      <c r="K19" s="204"/>
      <c r="L19" s="203"/>
      <c r="M19" s="204"/>
      <c r="N19" s="203"/>
      <c r="O19" s="204"/>
      <c r="P19" s="203"/>
      <c r="Q19" s="204"/>
      <c r="R19" s="203"/>
      <c r="S19" s="204"/>
      <c r="T19" s="205"/>
      <c r="U19" s="204"/>
      <c r="V19" s="205"/>
      <c r="W19" s="204"/>
      <c r="X19" s="206"/>
      <c r="Y19" s="207"/>
      <c r="Z19" s="207"/>
      <c r="AA19" s="207"/>
      <c r="AB19" s="207"/>
      <c r="AC19" s="207"/>
      <c r="AD19" s="207"/>
      <c r="AE19" s="207"/>
      <c r="AF19" s="207"/>
      <c r="AG19" s="207"/>
      <c r="AH19" s="206"/>
      <c r="AI19" s="205"/>
      <c r="AJ19" s="204"/>
      <c r="AK19" s="205">
        <v>15</v>
      </c>
      <c r="AL19" s="204">
        <v>2</v>
      </c>
      <c r="AM19" s="205"/>
      <c r="AN19" s="204"/>
      <c r="AO19" s="208"/>
      <c r="AP19" s="209"/>
    </row>
    <row r="20" spans="1:43" ht="15" customHeight="1" thickBot="1">
      <c r="A20" s="119"/>
      <c r="B20" s="198" t="s">
        <v>222</v>
      </c>
      <c r="C20" s="198"/>
      <c r="D20" s="199"/>
      <c r="E20" s="200">
        <v>1</v>
      </c>
      <c r="F20" s="203"/>
      <c r="G20" s="204"/>
      <c r="H20" s="203"/>
      <c r="I20" s="204"/>
      <c r="J20" s="203"/>
      <c r="K20" s="204"/>
      <c r="L20" s="203"/>
      <c r="M20" s="204"/>
      <c r="N20" s="203"/>
      <c r="O20" s="204"/>
      <c r="P20" s="203"/>
      <c r="Q20" s="204"/>
      <c r="R20" s="203"/>
      <c r="S20" s="204"/>
      <c r="T20" s="205"/>
      <c r="U20" s="204"/>
      <c r="V20" s="205"/>
      <c r="W20" s="204"/>
      <c r="X20" s="206"/>
      <c r="Y20" s="207"/>
      <c r="Z20" s="207"/>
      <c r="AA20" s="207"/>
      <c r="AB20" s="207"/>
      <c r="AC20" s="207"/>
      <c r="AD20" s="207"/>
      <c r="AE20" s="207"/>
      <c r="AF20" s="207"/>
      <c r="AG20" s="207"/>
      <c r="AH20" s="206"/>
      <c r="AI20" s="205"/>
      <c r="AJ20" s="204"/>
      <c r="AK20" s="118" t="s">
        <v>218</v>
      </c>
      <c r="AL20" s="204"/>
      <c r="AM20" s="205"/>
      <c r="AN20" s="204"/>
      <c r="AO20" s="208"/>
      <c r="AP20" s="209"/>
      <c r="AQ20" s="116"/>
    </row>
    <row r="21" spans="1:43" s="9" customFormat="1" ht="4.8" customHeight="1" thickBo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W21" s="55" t="s">
        <v>217</v>
      </c>
    </row>
    <row r="22" spans="1:43" ht="118.5" customHeight="1" thickBot="1">
      <c r="A22" s="313" t="s">
        <v>224</v>
      </c>
      <c r="B22" s="314"/>
      <c r="C22" s="314"/>
      <c r="D22" s="314"/>
      <c r="E22" s="315"/>
      <c r="F22" s="262" t="s">
        <v>9</v>
      </c>
      <c r="G22" s="263"/>
      <c r="H22" s="316" t="s">
        <v>8</v>
      </c>
      <c r="I22" s="317"/>
      <c r="J22" s="318" t="s">
        <v>7</v>
      </c>
      <c r="K22" s="319"/>
      <c r="L22" s="262" t="s">
        <v>10</v>
      </c>
      <c r="M22" s="263"/>
      <c r="N22" s="262" t="s">
        <v>10</v>
      </c>
      <c r="O22" s="263"/>
      <c r="P22" s="268" t="s">
        <v>22</v>
      </c>
      <c r="Q22" s="269"/>
      <c r="R22" s="262" t="s">
        <v>27</v>
      </c>
      <c r="S22" s="263"/>
      <c r="T22" s="270" t="s">
        <v>23</v>
      </c>
      <c r="U22" s="271"/>
      <c r="V22" s="272" t="s">
        <v>24</v>
      </c>
      <c r="W22" s="273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272" t="s">
        <v>25</v>
      </c>
      <c r="AJ22" s="273"/>
      <c r="AK22" s="272" t="s">
        <v>11</v>
      </c>
      <c r="AL22" s="273"/>
      <c r="AM22" s="272" t="s">
        <v>28</v>
      </c>
      <c r="AN22" s="273"/>
      <c r="AO22" s="272" t="s">
        <v>12</v>
      </c>
      <c r="AP22" s="273"/>
    </row>
    <row r="23" spans="1:43" s="10" customFormat="1" ht="57.75" customHeight="1" thickBot="1">
      <c r="A23" s="275" t="s">
        <v>0</v>
      </c>
      <c r="B23" s="276" t="s">
        <v>1</v>
      </c>
      <c r="C23" s="321" t="s">
        <v>6</v>
      </c>
      <c r="D23" s="275" t="s">
        <v>2</v>
      </c>
      <c r="E23" s="275" t="s">
        <v>3</v>
      </c>
      <c r="F23" s="275" t="s">
        <v>4</v>
      </c>
      <c r="G23" s="275" t="s">
        <v>5</v>
      </c>
      <c r="H23" s="275" t="s">
        <v>4</v>
      </c>
      <c r="I23" s="275" t="s">
        <v>5</v>
      </c>
      <c r="J23" s="275" t="s">
        <v>4</v>
      </c>
      <c r="K23" s="275" t="s">
        <v>5</v>
      </c>
      <c r="L23" s="275" t="s">
        <v>4</v>
      </c>
      <c r="M23" s="275" t="s">
        <v>5</v>
      </c>
      <c r="N23" s="275" t="s">
        <v>4</v>
      </c>
      <c r="O23" s="275" t="s">
        <v>5</v>
      </c>
      <c r="P23" s="275" t="s">
        <v>4</v>
      </c>
      <c r="Q23" s="275" t="s">
        <v>5</v>
      </c>
      <c r="R23" s="275" t="s">
        <v>4</v>
      </c>
      <c r="S23" s="275" t="s">
        <v>5</v>
      </c>
      <c r="T23" s="277" t="s">
        <v>4</v>
      </c>
      <c r="U23" s="275" t="s">
        <v>5</v>
      </c>
      <c r="V23" s="275" t="s">
        <v>4</v>
      </c>
      <c r="W23" s="275" t="s">
        <v>5</v>
      </c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277" t="s">
        <v>4</v>
      </c>
      <c r="AJ23" s="275" t="s">
        <v>5</v>
      </c>
      <c r="AK23" s="277" t="s">
        <v>4</v>
      </c>
      <c r="AL23" s="275" t="s">
        <v>5</v>
      </c>
      <c r="AM23" s="275" t="s">
        <v>4</v>
      </c>
      <c r="AN23" s="275" t="s">
        <v>5</v>
      </c>
      <c r="AO23" s="323" t="s">
        <v>4</v>
      </c>
      <c r="AP23" s="324" t="s">
        <v>5</v>
      </c>
    </row>
    <row r="24" spans="1:43" ht="15" customHeight="1" thickBot="1">
      <c r="A24" s="294" t="s">
        <v>29</v>
      </c>
      <c r="B24" s="295" t="s">
        <v>53</v>
      </c>
      <c r="C24" s="295" t="s">
        <v>54</v>
      </c>
      <c r="D24" s="296">
        <v>2008</v>
      </c>
      <c r="E24" s="297">
        <v>375</v>
      </c>
      <c r="F24" s="215">
        <v>1</v>
      </c>
      <c r="G24" s="216">
        <v>50</v>
      </c>
      <c r="H24" s="217"/>
      <c r="I24" s="218"/>
      <c r="J24" s="217"/>
      <c r="K24" s="218"/>
      <c r="L24" s="215">
        <v>1</v>
      </c>
      <c r="M24" s="216">
        <f>VLOOKUP(L24,$Y$93:$Z$108,2)</f>
        <v>25</v>
      </c>
      <c r="N24" s="215">
        <v>1</v>
      </c>
      <c r="O24" s="216">
        <f>VLOOKUP(N24,$Y$93:$Z$108,2)</f>
        <v>25</v>
      </c>
      <c r="P24" s="215">
        <v>1</v>
      </c>
      <c r="Q24" s="216">
        <v>50</v>
      </c>
      <c r="R24" s="217">
        <v>6</v>
      </c>
      <c r="S24" s="218"/>
      <c r="T24" s="227">
        <v>1</v>
      </c>
      <c r="U24" s="216">
        <f>VLOOKUP(T24,$Y$93:$Z$108,2)</f>
        <v>25</v>
      </c>
      <c r="V24" s="220">
        <v>1</v>
      </c>
      <c r="W24" s="216">
        <v>50</v>
      </c>
      <c r="X24" s="221"/>
      <c r="Y24" s="222">
        <f t="shared" ref="Y24:Y34" si="2">G24</f>
        <v>50</v>
      </c>
      <c r="Z24" s="222">
        <f t="shared" ref="Z24:Z34" si="3">+I24</f>
        <v>0</v>
      </c>
      <c r="AA24" s="222">
        <f t="shared" ref="AA24:AA34" si="4">+K24</f>
        <v>0</v>
      </c>
      <c r="AB24" s="222">
        <f t="shared" ref="AB24:AB34" si="5">+M24</f>
        <v>25</v>
      </c>
      <c r="AC24" s="222">
        <f t="shared" ref="AC24:AC34" si="6">+O24</f>
        <v>25</v>
      </c>
      <c r="AD24" s="222">
        <f t="shared" ref="AD24:AD34" si="7">+Q24</f>
        <v>50</v>
      </c>
      <c r="AE24" s="222">
        <f t="shared" ref="AE24:AE34" si="8">+S24</f>
        <v>0</v>
      </c>
      <c r="AF24" s="222">
        <f t="shared" ref="AF24:AF34" si="9">+U24</f>
        <v>25</v>
      </c>
      <c r="AG24" s="222">
        <f t="shared" ref="AG24:AG34" si="10">+W24</f>
        <v>50</v>
      </c>
      <c r="AH24" s="221"/>
      <c r="AI24" s="227">
        <v>1</v>
      </c>
      <c r="AJ24" s="216">
        <v>50</v>
      </c>
      <c r="AK24" s="227">
        <v>1</v>
      </c>
      <c r="AL24" s="216">
        <v>50</v>
      </c>
      <c r="AM24" s="220">
        <v>1</v>
      </c>
      <c r="AN24" s="216">
        <v>50</v>
      </c>
      <c r="AO24" s="244"/>
      <c r="AP24" s="298"/>
      <c r="AQ24" s="54"/>
    </row>
    <row r="25" spans="1:43" ht="15" customHeight="1" thickBot="1">
      <c r="A25" s="294" t="s">
        <v>30</v>
      </c>
      <c r="B25" s="295" t="s">
        <v>59</v>
      </c>
      <c r="C25" s="295" t="s">
        <v>45</v>
      </c>
      <c r="D25" s="296">
        <v>2009</v>
      </c>
      <c r="E25" s="297">
        <v>275</v>
      </c>
      <c r="F25" s="215">
        <v>5</v>
      </c>
      <c r="G25" s="216">
        <v>22</v>
      </c>
      <c r="H25" s="217">
        <v>4</v>
      </c>
      <c r="I25" s="218"/>
      <c r="J25" s="217">
        <v>5</v>
      </c>
      <c r="K25" s="218"/>
      <c r="L25" s="217">
        <v>4</v>
      </c>
      <c r="M25" s="218"/>
      <c r="N25" s="215">
        <v>3</v>
      </c>
      <c r="O25" s="216">
        <f>VLOOKUP(N25,$Y$93:$Z$108,2)</f>
        <v>15</v>
      </c>
      <c r="P25" s="215">
        <v>2</v>
      </c>
      <c r="Q25" s="216">
        <v>40</v>
      </c>
      <c r="R25" s="215">
        <v>8</v>
      </c>
      <c r="S25" s="216">
        <v>16</v>
      </c>
      <c r="T25" s="228"/>
      <c r="U25" s="224"/>
      <c r="V25" s="220">
        <v>2</v>
      </c>
      <c r="W25" s="216">
        <v>40</v>
      </c>
      <c r="X25" s="221"/>
      <c r="Y25" s="222">
        <f t="shared" si="2"/>
        <v>22</v>
      </c>
      <c r="Z25" s="222">
        <f t="shared" si="3"/>
        <v>0</v>
      </c>
      <c r="AA25" s="222">
        <f t="shared" si="4"/>
        <v>0</v>
      </c>
      <c r="AB25" s="222">
        <f t="shared" si="5"/>
        <v>0</v>
      </c>
      <c r="AC25" s="222">
        <f t="shared" si="6"/>
        <v>15</v>
      </c>
      <c r="AD25" s="222">
        <f t="shared" si="7"/>
        <v>40</v>
      </c>
      <c r="AE25" s="222">
        <f t="shared" si="8"/>
        <v>16</v>
      </c>
      <c r="AF25" s="222">
        <f t="shared" si="9"/>
        <v>0</v>
      </c>
      <c r="AG25" s="222">
        <f t="shared" si="10"/>
        <v>40</v>
      </c>
      <c r="AH25" s="221"/>
      <c r="AI25" s="227">
        <v>3</v>
      </c>
      <c r="AJ25" s="216">
        <v>30</v>
      </c>
      <c r="AK25" s="227">
        <v>2</v>
      </c>
      <c r="AL25" s="216">
        <v>40</v>
      </c>
      <c r="AM25" s="220">
        <v>5</v>
      </c>
      <c r="AN25" s="216">
        <v>22</v>
      </c>
      <c r="AO25" s="237">
        <v>1</v>
      </c>
      <c r="AP25" s="299">
        <v>50</v>
      </c>
      <c r="AQ25" s="54"/>
    </row>
    <row r="26" spans="1:43" ht="15" customHeight="1" thickBot="1">
      <c r="A26" s="294" t="s">
        <v>31</v>
      </c>
      <c r="B26" s="295" t="s">
        <v>57</v>
      </c>
      <c r="C26" s="295" t="s">
        <v>121</v>
      </c>
      <c r="D26" s="296">
        <v>2008</v>
      </c>
      <c r="E26" s="297">
        <v>244</v>
      </c>
      <c r="F26" s="215">
        <v>3</v>
      </c>
      <c r="G26" s="216">
        <v>30</v>
      </c>
      <c r="H26" s="223"/>
      <c r="I26" s="224"/>
      <c r="J26" s="215">
        <v>2</v>
      </c>
      <c r="K26" s="216">
        <f>VLOOKUP(J26,$Y$93:$Z$108,2)</f>
        <v>20</v>
      </c>
      <c r="L26" s="217"/>
      <c r="M26" s="218"/>
      <c r="N26" s="217"/>
      <c r="O26" s="218"/>
      <c r="P26" s="215">
        <v>4</v>
      </c>
      <c r="Q26" s="216">
        <v>24</v>
      </c>
      <c r="R26" s="215">
        <v>4</v>
      </c>
      <c r="S26" s="216">
        <v>24</v>
      </c>
      <c r="T26" s="219">
        <v>6</v>
      </c>
      <c r="U26" s="218"/>
      <c r="V26" s="220">
        <v>3</v>
      </c>
      <c r="W26" s="216">
        <v>30</v>
      </c>
      <c r="X26" s="221"/>
      <c r="Y26" s="222">
        <f t="shared" si="2"/>
        <v>30</v>
      </c>
      <c r="Z26" s="222">
        <f t="shared" si="3"/>
        <v>0</v>
      </c>
      <c r="AA26" s="222">
        <f t="shared" si="4"/>
        <v>20</v>
      </c>
      <c r="AB26" s="222">
        <f t="shared" si="5"/>
        <v>0</v>
      </c>
      <c r="AC26" s="222">
        <f t="shared" si="6"/>
        <v>0</v>
      </c>
      <c r="AD26" s="222">
        <f t="shared" si="7"/>
        <v>24</v>
      </c>
      <c r="AE26" s="222">
        <f t="shared" si="8"/>
        <v>24</v>
      </c>
      <c r="AF26" s="222">
        <f t="shared" si="9"/>
        <v>0</v>
      </c>
      <c r="AG26" s="222">
        <f t="shared" si="10"/>
        <v>30</v>
      </c>
      <c r="AH26" s="221"/>
      <c r="AI26" s="227">
        <v>4</v>
      </c>
      <c r="AJ26" s="216">
        <v>24</v>
      </c>
      <c r="AK26" s="227">
        <v>5</v>
      </c>
      <c r="AL26" s="216">
        <v>22</v>
      </c>
      <c r="AM26" s="220">
        <v>3</v>
      </c>
      <c r="AN26" s="216">
        <v>30</v>
      </c>
      <c r="AO26" s="237">
        <v>2</v>
      </c>
      <c r="AP26" s="299">
        <v>40</v>
      </c>
      <c r="AQ26" s="54"/>
    </row>
    <row r="27" spans="1:43" ht="15" customHeight="1" thickBot="1">
      <c r="A27" s="300" t="s">
        <v>32</v>
      </c>
      <c r="B27" s="301" t="s">
        <v>105</v>
      </c>
      <c r="C27" s="301" t="s">
        <v>72</v>
      </c>
      <c r="D27" s="302">
        <v>2008</v>
      </c>
      <c r="E27" s="303">
        <v>222</v>
      </c>
      <c r="F27" s="223"/>
      <c r="G27" s="224"/>
      <c r="H27" s="215">
        <v>2</v>
      </c>
      <c r="I27" s="216">
        <f>VLOOKUP(H27,$Y$93:$Z$108,2)</f>
        <v>20</v>
      </c>
      <c r="J27" s="215">
        <v>6</v>
      </c>
      <c r="K27" s="216">
        <f>VLOOKUP(J27,$Y$93:$Z$108,2)</f>
        <v>10</v>
      </c>
      <c r="L27" s="215">
        <v>2</v>
      </c>
      <c r="M27" s="216">
        <f>VLOOKUP(L27,$Y$93:$Z$108,2)</f>
        <v>20</v>
      </c>
      <c r="N27" s="215">
        <v>2</v>
      </c>
      <c r="O27" s="216">
        <f>VLOOKUP(N27,$Y$93:$Z$108,2)</f>
        <v>20</v>
      </c>
      <c r="P27" s="215">
        <v>3</v>
      </c>
      <c r="Q27" s="216">
        <v>30</v>
      </c>
      <c r="R27" s="215">
        <v>1</v>
      </c>
      <c r="S27" s="216">
        <v>50</v>
      </c>
      <c r="T27" s="219">
        <v>8</v>
      </c>
      <c r="U27" s="218"/>
      <c r="V27" s="256" t="s">
        <v>218</v>
      </c>
      <c r="W27" s="218"/>
      <c r="X27" s="304"/>
      <c r="Y27" s="304">
        <f t="shared" si="2"/>
        <v>0</v>
      </c>
      <c r="Z27" s="304">
        <f t="shared" si="3"/>
        <v>20</v>
      </c>
      <c r="AA27" s="304">
        <f t="shared" si="4"/>
        <v>10</v>
      </c>
      <c r="AB27" s="304">
        <f t="shared" si="5"/>
        <v>20</v>
      </c>
      <c r="AC27" s="304">
        <f t="shared" si="6"/>
        <v>20</v>
      </c>
      <c r="AD27" s="304">
        <f t="shared" si="7"/>
        <v>30</v>
      </c>
      <c r="AE27" s="304">
        <f t="shared" si="8"/>
        <v>50</v>
      </c>
      <c r="AF27" s="304">
        <f t="shared" si="9"/>
        <v>0</v>
      </c>
      <c r="AG27" s="304">
        <f t="shared" si="10"/>
        <v>0</v>
      </c>
      <c r="AH27" s="304"/>
      <c r="AI27" s="256" t="s">
        <v>218</v>
      </c>
      <c r="AJ27" s="218"/>
      <c r="AK27" s="227">
        <v>7</v>
      </c>
      <c r="AL27" s="216">
        <v>18</v>
      </c>
      <c r="AM27" s="220">
        <v>4</v>
      </c>
      <c r="AN27" s="216">
        <v>24</v>
      </c>
      <c r="AO27" s="237">
        <v>3</v>
      </c>
      <c r="AP27" s="299">
        <v>30</v>
      </c>
      <c r="AQ27" s="117"/>
    </row>
    <row r="28" spans="1:43" ht="15" customHeight="1" thickBot="1">
      <c r="A28" s="300" t="s">
        <v>33</v>
      </c>
      <c r="B28" s="301" t="s">
        <v>62</v>
      </c>
      <c r="C28" s="301" t="s">
        <v>121</v>
      </c>
      <c r="D28" s="302">
        <v>2008</v>
      </c>
      <c r="E28" s="303">
        <v>217</v>
      </c>
      <c r="F28" s="215">
        <v>8</v>
      </c>
      <c r="G28" s="216">
        <v>16</v>
      </c>
      <c r="H28" s="223"/>
      <c r="I28" s="224"/>
      <c r="J28" s="215">
        <v>4</v>
      </c>
      <c r="K28" s="216">
        <f>VLOOKUP(J28,$Y$93:$Z$108,2)</f>
        <v>12</v>
      </c>
      <c r="L28" s="217">
        <v>6</v>
      </c>
      <c r="M28" s="218"/>
      <c r="N28" s="217">
        <v>8</v>
      </c>
      <c r="O28" s="218"/>
      <c r="P28" s="215">
        <v>6</v>
      </c>
      <c r="Q28" s="216">
        <v>20</v>
      </c>
      <c r="R28" s="215">
        <v>3</v>
      </c>
      <c r="S28" s="216">
        <v>30</v>
      </c>
      <c r="T28" s="227">
        <v>3</v>
      </c>
      <c r="U28" s="216">
        <f>VLOOKUP(T28,$Y$93:$Z$108,2)</f>
        <v>15</v>
      </c>
      <c r="V28" s="256" t="s">
        <v>218</v>
      </c>
      <c r="W28" s="218"/>
      <c r="X28" s="221"/>
      <c r="Y28" s="222">
        <f t="shared" si="2"/>
        <v>16</v>
      </c>
      <c r="Z28" s="222">
        <f t="shared" si="3"/>
        <v>0</v>
      </c>
      <c r="AA28" s="222">
        <f t="shared" si="4"/>
        <v>12</v>
      </c>
      <c r="AB28" s="222">
        <f t="shared" si="5"/>
        <v>0</v>
      </c>
      <c r="AC28" s="222">
        <f t="shared" si="6"/>
        <v>0</v>
      </c>
      <c r="AD28" s="222">
        <f t="shared" si="7"/>
        <v>20</v>
      </c>
      <c r="AE28" s="222">
        <f t="shared" si="8"/>
        <v>30</v>
      </c>
      <c r="AF28" s="222">
        <f t="shared" si="9"/>
        <v>15</v>
      </c>
      <c r="AG28" s="222">
        <f t="shared" si="10"/>
        <v>0</v>
      </c>
      <c r="AH28" s="221"/>
      <c r="AI28" s="227">
        <v>2</v>
      </c>
      <c r="AJ28" s="216">
        <v>40</v>
      </c>
      <c r="AK28" s="227">
        <v>6</v>
      </c>
      <c r="AL28" s="216">
        <v>20</v>
      </c>
      <c r="AM28" s="220">
        <v>2</v>
      </c>
      <c r="AN28" s="216">
        <v>40</v>
      </c>
      <c r="AO28" s="237">
        <v>4</v>
      </c>
      <c r="AP28" s="299">
        <v>24</v>
      </c>
    </row>
    <row r="29" spans="1:43" ht="15" customHeight="1" thickBot="1">
      <c r="A29" s="300" t="s">
        <v>34</v>
      </c>
      <c r="B29" s="301" t="s">
        <v>55</v>
      </c>
      <c r="C29" s="301" t="s">
        <v>56</v>
      </c>
      <c r="D29" s="302">
        <v>2008</v>
      </c>
      <c r="E29" s="303">
        <v>170</v>
      </c>
      <c r="F29" s="215">
        <v>2</v>
      </c>
      <c r="G29" s="216">
        <v>40</v>
      </c>
      <c r="H29" s="215">
        <v>1</v>
      </c>
      <c r="I29" s="216">
        <f>VLOOKUP(H29,$Y$93:$Z$108,2)</f>
        <v>25</v>
      </c>
      <c r="J29" s="215">
        <v>1</v>
      </c>
      <c r="K29" s="216">
        <f>VLOOKUP(J29,$Y$93:$Z$108,2)</f>
        <v>25</v>
      </c>
      <c r="L29" s="217"/>
      <c r="M29" s="218"/>
      <c r="N29" s="217"/>
      <c r="O29" s="218"/>
      <c r="P29" s="217"/>
      <c r="Q29" s="218"/>
      <c r="R29" s="223"/>
      <c r="S29" s="224"/>
      <c r="T29" s="227">
        <v>2</v>
      </c>
      <c r="U29" s="216">
        <f>VLOOKUP(T29,$Y$93:$Z$108,2)</f>
        <v>20</v>
      </c>
      <c r="V29" s="220">
        <v>5</v>
      </c>
      <c r="W29" s="216">
        <v>22</v>
      </c>
      <c r="X29" s="221"/>
      <c r="Y29" s="222">
        <f t="shared" si="2"/>
        <v>40</v>
      </c>
      <c r="Z29" s="222">
        <f t="shared" si="3"/>
        <v>25</v>
      </c>
      <c r="AA29" s="222">
        <f t="shared" si="4"/>
        <v>25</v>
      </c>
      <c r="AB29" s="222">
        <f t="shared" si="5"/>
        <v>0</v>
      </c>
      <c r="AC29" s="222">
        <f t="shared" si="6"/>
        <v>0</v>
      </c>
      <c r="AD29" s="222">
        <f t="shared" si="7"/>
        <v>0</v>
      </c>
      <c r="AE29" s="222">
        <f t="shared" si="8"/>
        <v>0</v>
      </c>
      <c r="AF29" s="222">
        <f t="shared" si="9"/>
        <v>20</v>
      </c>
      <c r="AG29" s="222">
        <f t="shared" si="10"/>
        <v>22</v>
      </c>
      <c r="AH29" s="221"/>
      <c r="AI29" s="305" t="s">
        <v>218</v>
      </c>
      <c r="AJ29" s="216"/>
      <c r="AK29" s="227">
        <v>8</v>
      </c>
      <c r="AL29" s="216">
        <v>16</v>
      </c>
      <c r="AM29" s="306" t="s">
        <v>96</v>
      </c>
      <c r="AN29" s="216"/>
      <c r="AO29" s="237">
        <v>5</v>
      </c>
      <c r="AP29" s="299">
        <v>22</v>
      </c>
      <c r="AQ29" s="54"/>
    </row>
    <row r="30" spans="1:43" ht="15" customHeight="1" thickBot="1">
      <c r="A30" s="300" t="s">
        <v>35</v>
      </c>
      <c r="B30" s="301" t="s">
        <v>61</v>
      </c>
      <c r="C30" s="301" t="s">
        <v>45</v>
      </c>
      <c r="D30" s="302">
        <v>2008</v>
      </c>
      <c r="E30" s="303">
        <v>166</v>
      </c>
      <c r="F30" s="215">
        <v>7</v>
      </c>
      <c r="G30" s="216">
        <v>18</v>
      </c>
      <c r="H30" s="215">
        <v>3</v>
      </c>
      <c r="I30" s="216">
        <f>VLOOKUP(H30,$Y$93:$Z$108,2)</f>
        <v>15</v>
      </c>
      <c r="J30" s="215">
        <v>3</v>
      </c>
      <c r="K30" s="216">
        <f>VLOOKUP(J30,$Y$93:$Z$108,2)</f>
        <v>15</v>
      </c>
      <c r="L30" s="223"/>
      <c r="M30" s="224"/>
      <c r="N30" s="217"/>
      <c r="O30" s="218"/>
      <c r="P30" s="215">
        <v>7</v>
      </c>
      <c r="Q30" s="216">
        <v>18</v>
      </c>
      <c r="R30" s="242" t="s">
        <v>218</v>
      </c>
      <c r="S30" s="218"/>
      <c r="T30" s="219">
        <v>7</v>
      </c>
      <c r="U30" s="218"/>
      <c r="V30" s="220">
        <v>4</v>
      </c>
      <c r="W30" s="216">
        <v>24</v>
      </c>
      <c r="X30" s="221"/>
      <c r="Y30" s="222">
        <f t="shared" si="2"/>
        <v>18</v>
      </c>
      <c r="Z30" s="222">
        <f t="shared" si="3"/>
        <v>15</v>
      </c>
      <c r="AA30" s="222">
        <f t="shared" si="4"/>
        <v>15</v>
      </c>
      <c r="AB30" s="222">
        <f t="shared" si="5"/>
        <v>0</v>
      </c>
      <c r="AC30" s="222">
        <f t="shared" si="6"/>
        <v>0</v>
      </c>
      <c r="AD30" s="222">
        <f t="shared" si="7"/>
        <v>18</v>
      </c>
      <c r="AE30" s="222">
        <f t="shared" si="8"/>
        <v>0</v>
      </c>
      <c r="AF30" s="222">
        <f t="shared" si="9"/>
        <v>0</v>
      </c>
      <c r="AG30" s="222">
        <f t="shared" si="10"/>
        <v>24</v>
      </c>
      <c r="AH30" s="221"/>
      <c r="AI30" s="227">
        <v>7</v>
      </c>
      <c r="AJ30" s="216">
        <v>18</v>
      </c>
      <c r="AK30" s="227">
        <v>4</v>
      </c>
      <c r="AL30" s="216">
        <v>24</v>
      </c>
      <c r="AM30" s="220">
        <v>9</v>
      </c>
      <c r="AN30" s="216">
        <v>14</v>
      </c>
      <c r="AO30" s="237">
        <v>6</v>
      </c>
      <c r="AP30" s="299">
        <v>20</v>
      </c>
      <c r="AQ30" s="54"/>
    </row>
    <row r="31" spans="1:43" ht="15" customHeight="1" thickBot="1">
      <c r="A31" s="300" t="s">
        <v>36</v>
      </c>
      <c r="B31" s="301" t="s">
        <v>60</v>
      </c>
      <c r="C31" s="301" t="s">
        <v>121</v>
      </c>
      <c r="D31" s="302">
        <v>2009</v>
      </c>
      <c r="E31" s="303">
        <v>151</v>
      </c>
      <c r="F31" s="215">
        <v>6</v>
      </c>
      <c r="G31" s="216">
        <v>20</v>
      </c>
      <c r="H31" s="223"/>
      <c r="I31" s="224"/>
      <c r="J31" s="217">
        <v>8</v>
      </c>
      <c r="K31" s="218"/>
      <c r="L31" s="215">
        <v>5</v>
      </c>
      <c r="M31" s="216">
        <f>VLOOKUP(L31,$Y$93:$Z$108,2)</f>
        <v>11</v>
      </c>
      <c r="N31" s="217">
        <v>7</v>
      </c>
      <c r="O31" s="218"/>
      <c r="P31" s="215">
        <v>9</v>
      </c>
      <c r="Q31" s="216">
        <v>14</v>
      </c>
      <c r="R31" s="236">
        <v>10</v>
      </c>
      <c r="S31" s="216">
        <v>12</v>
      </c>
      <c r="T31" s="219">
        <v>10</v>
      </c>
      <c r="U31" s="218"/>
      <c r="V31" s="220">
        <v>9</v>
      </c>
      <c r="W31" s="216">
        <v>14</v>
      </c>
      <c r="X31" s="221"/>
      <c r="Y31" s="222">
        <f t="shared" si="2"/>
        <v>20</v>
      </c>
      <c r="Z31" s="222">
        <f t="shared" si="3"/>
        <v>0</v>
      </c>
      <c r="AA31" s="222">
        <f t="shared" si="4"/>
        <v>0</v>
      </c>
      <c r="AB31" s="222">
        <f t="shared" si="5"/>
        <v>11</v>
      </c>
      <c r="AC31" s="222">
        <f t="shared" si="6"/>
        <v>0</v>
      </c>
      <c r="AD31" s="222">
        <f t="shared" si="7"/>
        <v>14</v>
      </c>
      <c r="AE31" s="222">
        <f t="shared" si="8"/>
        <v>12</v>
      </c>
      <c r="AF31" s="222">
        <f t="shared" si="9"/>
        <v>0</v>
      </c>
      <c r="AG31" s="222">
        <f t="shared" si="10"/>
        <v>14</v>
      </c>
      <c r="AH31" s="221"/>
      <c r="AI31" s="227">
        <v>5</v>
      </c>
      <c r="AJ31" s="216">
        <v>22</v>
      </c>
      <c r="AK31" s="227">
        <v>9</v>
      </c>
      <c r="AL31" s="216">
        <v>14</v>
      </c>
      <c r="AM31" s="220">
        <v>6</v>
      </c>
      <c r="AN31" s="216">
        <v>20</v>
      </c>
      <c r="AO31" s="237">
        <v>7</v>
      </c>
      <c r="AP31" s="299">
        <v>18</v>
      </c>
      <c r="AQ31" s="54"/>
    </row>
    <row r="32" spans="1:43" ht="15" customHeight="1" thickBot="1">
      <c r="A32" s="300" t="s">
        <v>37</v>
      </c>
      <c r="B32" s="301" t="s">
        <v>58</v>
      </c>
      <c r="C32" s="301" t="s">
        <v>48</v>
      </c>
      <c r="D32" s="302">
        <v>2009</v>
      </c>
      <c r="E32" s="303">
        <v>141</v>
      </c>
      <c r="F32" s="215">
        <v>3</v>
      </c>
      <c r="G32" s="216">
        <v>30</v>
      </c>
      <c r="H32" s="217"/>
      <c r="I32" s="218"/>
      <c r="J32" s="217"/>
      <c r="K32" s="218"/>
      <c r="L32" s="215">
        <v>3</v>
      </c>
      <c r="M32" s="216">
        <f>VLOOKUP(L32,$Y$93:$Z$108,2)</f>
        <v>15</v>
      </c>
      <c r="N32" s="215">
        <v>4</v>
      </c>
      <c r="O32" s="216">
        <f>VLOOKUP(N32,$Y$93:$Z$108,2)</f>
        <v>12</v>
      </c>
      <c r="P32" s="215">
        <v>5</v>
      </c>
      <c r="Q32" s="216">
        <v>22</v>
      </c>
      <c r="R32" s="215">
        <v>2</v>
      </c>
      <c r="S32" s="216">
        <v>40</v>
      </c>
      <c r="T32" s="227">
        <v>4</v>
      </c>
      <c r="U32" s="216">
        <f>VLOOKUP(T32,$Y$93:$Z$108,2)</f>
        <v>12</v>
      </c>
      <c r="V32" s="217"/>
      <c r="W32" s="218"/>
      <c r="X32" s="221"/>
      <c r="Y32" s="222">
        <f t="shared" si="2"/>
        <v>30</v>
      </c>
      <c r="Z32" s="222">
        <f t="shared" si="3"/>
        <v>0</v>
      </c>
      <c r="AA32" s="222">
        <f t="shared" si="4"/>
        <v>0</v>
      </c>
      <c r="AB32" s="222">
        <f t="shared" si="5"/>
        <v>15</v>
      </c>
      <c r="AC32" s="222">
        <f t="shared" si="6"/>
        <v>12</v>
      </c>
      <c r="AD32" s="222">
        <f t="shared" si="7"/>
        <v>22</v>
      </c>
      <c r="AE32" s="222">
        <f t="shared" si="8"/>
        <v>40</v>
      </c>
      <c r="AF32" s="222">
        <f t="shared" si="9"/>
        <v>12</v>
      </c>
      <c r="AG32" s="222">
        <f t="shared" si="10"/>
        <v>0</v>
      </c>
      <c r="AH32" s="221"/>
      <c r="AI32" s="227"/>
      <c r="AJ32" s="216"/>
      <c r="AK32" s="227">
        <v>3</v>
      </c>
      <c r="AL32" s="216">
        <v>30</v>
      </c>
      <c r="AM32" s="220"/>
      <c r="AN32" s="216"/>
      <c r="AO32" s="244"/>
      <c r="AP32" s="298"/>
      <c r="AQ32" s="54"/>
    </row>
    <row r="33" spans="1:43" ht="15" customHeight="1" thickBot="1">
      <c r="A33" s="300" t="s">
        <v>38</v>
      </c>
      <c r="B33" s="301" t="s">
        <v>119</v>
      </c>
      <c r="C33" s="301" t="s">
        <v>72</v>
      </c>
      <c r="D33" s="302">
        <v>2009</v>
      </c>
      <c r="E33" s="307">
        <v>112</v>
      </c>
      <c r="F33" s="217"/>
      <c r="G33" s="218"/>
      <c r="H33" s="217"/>
      <c r="I33" s="218"/>
      <c r="J33" s="243"/>
      <c r="K33" s="218"/>
      <c r="L33" s="215">
        <v>7</v>
      </c>
      <c r="M33" s="216">
        <f>VLOOKUP(L33,$Y$93:$Z$108,2)</f>
        <v>9</v>
      </c>
      <c r="N33" s="215">
        <v>5</v>
      </c>
      <c r="O33" s="216">
        <f>VLOOKUP(N33,$Y$93:$Z$108,2)</f>
        <v>11</v>
      </c>
      <c r="P33" s="215">
        <v>10</v>
      </c>
      <c r="Q33" s="216">
        <v>12</v>
      </c>
      <c r="R33" s="215">
        <v>9</v>
      </c>
      <c r="S33" s="216">
        <v>14</v>
      </c>
      <c r="T33" s="228"/>
      <c r="U33" s="224"/>
      <c r="V33" s="220">
        <v>8</v>
      </c>
      <c r="W33" s="216">
        <v>16</v>
      </c>
      <c r="X33" s="221"/>
      <c r="Y33" s="222">
        <f t="shared" si="2"/>
        <v>0</v>
      </c>
      <c r="Z33" s="222">
        <f t="shared" si="3"/>
        <v>0</v>
      </c>
      <c r="AA33" s="222">
        <f t="shared" si="4"/>
        <v>0</v>
      </c>
      <c r="AB33" s="222">
        <f t="shared" si="5"/>
        <v>9</v>
      </c>
      <c r="AC33" s="222">
        <f t="shared" si="6"/>
        <v>11</v>
      </c>
      <c r="AD33" s="222">
        <f t="shared" si="7"/>
        <v>12</v>
      </c>
      <c r="AE33" s="222">
        <f t="shared" si="8"/>
        <v>14</v>
      </c>
      <c r="AF33" s="222">
        <f t="shared" si="9"/>
        <v>0</v>
      </c>
      <c r="AG33" s="222">
        <f t="shared" si="10"/>
        <v>16</v>
      </c>
      <c r="AH33" s="221"/>
      <c r="AI33" s="227">
        <v>6</v>
      </c>
      <c r="AJ33" s="216">
        <v>20</v>
      </c>
      <c r="AK33" s="219">
        <v>12</v>
      </c>
      <c r="AL33" s="218"/>
      <c r="AM33" s="220">
        <v>8</v>
      </c>
      <c r="AN33" s="216">
        <v>16</v>
      </c>
      <c r="AO33" s="237">
        <v>9</v>
      </c>
      <c r="AP33" s="299">
        <v>14</v>
      </c>
      <c r="AQ33" s="54"/>
    </row>
    <row r="34" spans="1:43" ht="15" customHeight="1" thickBot="1">
      <c r="A34" s="300" t="s">
        <v>39</v>
      </c>
      <c r="B34" s="301" t="s">
        <v>63</v>
      </c>
      <c r="C34" s="301" t="s">
        <v>121</v>
      </c>
      <c r="D34" s="302">
        <v>2008</v>
      </c>
      <c r="E34" s="303">
        <v>101</v>
      </c>
      <c r="F34" s="215">
        <v>9</v>
      </c>
      <c r="G34" s="216">
        <v>14</v>
      </c>
      <c r="H34" s="217"/>
      <c r="I34" s="218"/>
      <c r="J34" s="242" t="s">
        <v>218</v>
      </c>
      <c r="K34" s="218"/>
      <c r="L34" s="215">
        <v>9</v>
      </c>
      <c r="M34" s="216">
        <f>VLOOKUP(L34,$Y$93:$Z$108,2)</f>
        <v>7</v>
      </c>
      <c r="N34" s="215">
        <v>6</v>
      </c>
      <c r="O34" s="216">
        <f>VLOOKUP(N34,$Y$93:$Z$108,2)</f>
        <v>10</v>
      </c>
      <c r="P34" s="215">
        <v>8</v>
      </c>
      <c r="Q34" s="216">
        <v>16</v>
      </c>
      <c r="R34" s="215">
        <v>5</v>
      </c>
      <c r="S34" s="216">
        <v>22</v>
      </c>
      <c r="T34" s="219"/>
      <c r="U34" s="218"/>
      <c r="V34" s="220">
        <v>7</v>
      </c>
      <c r="W34" s="216">
        <v>18</v>
      </c>
      <c r="X34" s="221"/>
      <c r="Y34" s="222">
        <f t="shared" si="2"/>
        <v>14</v>
      </c>
      <c r="Z34" s="222">
        <f t="shared" si="3"/>
        <v>0</v>
      </c>
      <c r="AA34" s="222">
        <f t="shared" si="4"/>
        <v>0</v>
      </c>
      <c r="AB34" s="222">
        <f t="shared" si="5"/>
        <v>7</v>
      </c>
      <c r="AC34" s="222">
        <f t="shared" si="6"/>
        <v>10</v>
      </c>
      <c r="AD34" s="222">
        <f t="shared" si="7"/>
        <v>16</v>
      </c>
      <c r="AE34" s="222">
        <f t="shared" si="8"/>
        <v>22</v>
      </c>
      <c r="AF34" s="222">
        <f t="shared" si="9"/>
        <v>0</v>
      </c>
      <c r="AG34" s="222">
        <f t="shared" si="10"/>
        <v>18</v>
      </c>
      <c r="AH34" s="221"/>
      <c r="AI34" s="227">
        <v>9</v>
      </c>
      <c r="AJ34" s="216">
        <v>14</v>
      </c>
      <c r="AK34" s="227"/>
      <c r="AL34" s="216"/>
      <c r="AM34" s="220"/>
      <c r="AN34" s="216"/>
      <c r="AO34" s="244"/>
      <c r="AP34" s="298"/>
      <c r="AQ34" s="54"/>
    </row>
    <row r="35" spans="1:43" ht="15" customHeight="1" thickBot="1">
      <c r="A35" s="300" t="s">
        <v>40</v>
      </c>
      <c r="B35" s="301" t="s">
        <v>191</v>
      </c>
      <c r="C35" s="308" t="s">
        <v>121</v>
      </c>
      <c r="D35" s="302">
        <v>2008</v>
      </c>
      <c r="E35" s="307">
        <v>53</v>
      </c>
      <c r="F35" s="217"/>
      <c r="G35" s="218"/>
      <c r="H35" s="217"/>
      <c r="I35" s="218"/>
      <c r="J35" s="217"/>
      <c r="K35" s="218"/>
      <c r="L35" s="215"/>
      <c r="M35" s="216"/>
      <c r="N35" s="215"/>
      <c r="O35" s="216"/>
      <c r="P35" s="215"/>
      <c r="Q35" s="216"/>
      <c r="R35" s="215"/>
      <c r="S35" s="216"/>
      <c r="T35" s="227">
        <v>9</v>
      </c>
      <c r="U35" s="216">
        <f>VLOOKUP(T35,$Y$93:$Z$108,2)</f>
        <v>7</v>
      </c>
      <c r="V35" s="220"/>
      <c r="W35" s="216"/>
      <c r="X35" s="221"/>
      <c r="Y35" s="222"/>
      <c r="Z35" s="222"/>
      <c r="AA35" s="222"/>
      <c r="AB35" s="222"/>
      <c r="AC35" s="222"/>
      <c r="AD35" s="222"/>
      <c r="AE35" s="222"/>
      <c r="AF35" s="222"/>
      <c r="AG35" s="222"/>
      <c r="AH35" s="221"/>
      <c r="AI35" s="228"/>
      <c r="AJ35" s="224"/>
      <c r="AK35" s="227">
        <v>10</v>
      </c>
      <c r="AL35" s="216">
        <v>12</v>
      </c>
      <c r="AM35" s="220">
        <v>7</v>
      </c>
      <c r="AN35" s="216">
        <v>18</v>
      </c>
      <c r="AO35" s="247">
        <v>8</v>
      </c>
      <c r="AP35" s="309">
        <v>16</v>
      </c>
      <c r="AQ35" s="54"/>
    </row>
    <row r="36" spans="1:43" ht="15" customHeight="1" thickBot="1">
      <c r="A36" s="300" t="s">
        <v>41</v>
      </c>
      <c r="B36" s="301" t="s">
        <v>111</v>
      </c>
      <c r="C36" s="310"/>
      <c r="D36" s="302">
        <v>2009</v>
      </c>
      <c r="E36" s="307">
        <v>52</v>
      </c>
      <c r="F36" s="217"/>
      <c r="G36" s="218"/>
      <c r="H36" s="215">
        <v>9</v>
      </c>
      <c r="I36" s="216">
        <f>VLOOKUP(H36,$Y$93:$Z$108,2)</f>
        <v>7</v>
      </c>
      <c r="J36" s="215">
        <v>10</v>
      </c>
      <c r="K36" s="216">
        <f>VLOOKUP(J36,$Y$93:$Z$108,2)</f>
        <v>6</v>
      </c>
      <c r="L36" s="215">
        <v>8</v>
      </c>
      <c r="M36" s="216">
        <f>VLOOKUP(L36,$Y$93:$Z$108,2)</f>
        <v>8</v>
      </c>
      <c r="N36" s="215">
        <v>9</v>
      </c>
      <c r="O36" s="216">
        <f>VLOOKUP(N36,$Y$93:$Z$108,2)</f>
        <v>7</v>
      </c>
      <c r="P36" s="215">
        <v>12</v>
      </c>
      <c r="Q36" s="216">
        <v>8</v>
      </c>
      <c r="R36" s="217"/>
      <c r="S36" s="218"/>
      <c r="T36" s="219"/>
      <c r="U36" s="218"/>
      <c r="V36" s="220"/>
      <c r="W36" s="216"/>
      <c r="X36" s="221"/>
      <c r="Y36" s="222"/>
      <c r="Z36" s="222"/>
      <c r="AA36" s="222"/>
      <c r="AB36" s="222"/>
      <c r="AC36" s="222"/>
      <c r="AD36" s="222"/>
      <c r="AE36" s="222"/>
      <c r="AF36" s="222"/>
      <c r="AG36" s="222"/>
      <c r="AH36" s="221"/>
      <c r="AI36" s="227"/>
      <c r="AJ36" s="216"/>
      <c r="AK36" s="227">
        <v>14</v>
      </c>
      <c r="AL36" s="216">
        <v>4</v>
      </c>
      <c r="AM36" s="220">
        <v>10</v>
      </c>
      <c r="AN36" s="216">
        <v>12</v>
      </c>
      <c r="AO36" s="244"/>
      <c r="AP36" s="298"/>
      <c r="AQ36" s="54"/>
    </row>
    <row r="37" spans="1:43" ht="15" customHeight="1" thickBot="1">
      <c r="A37" s="300" t="s">
        <v>42</v>
      </c>
      <c r="B37" s="301" t="s">
        <v>65</v>
      </c>
      <c r="C37" s="301" t="s">
        <v>48</v>
      </c>
      <c r="D37" s="302">
        <v>2009</v>
      </c>
      <c r="E37" s="307">
        <v>43</v>
      </c>
      <c r="F37" s="215">
        <v>10</v>
      </c>
      <c r="G37" s="216">
        <v>12</v>
      </c>
      <c r="H37" s="215">
        <v>10</v>
      </c>
      <c r="I37" s="216">
        <f>VLOOKUP(H37,$Y$93:$Z$108,2)</f>
        <v>6</v>
      </c>
      <c r="J37" s="215">
        <v>13</v>
      </c>
      <c r="K37" s="216">
        <f>VLOOKUP(J37,$Y$93:$Z$108,2)</f>
        <v>3</v>
      </c>
      <c r="L37" s="217"/>
      <c r="M37" s="218"/>
      <c r="N37" s="217"/>
      <c r="O37" s="218"/>
      <c r="P37" s="217"/>
      <c r="Q37" s="218"/>
      <c r="R37" s="215"/>
      <c r="S37" s="216"/>
      <c r="T37" s="227"/>
      <c r="U37" s="216"/>
      <c r="V37" s="220"/>
      <c r="W37" s="216"/>
      <c r="X37" s="221"/>
      <c r="Y37" s="222"/>
      <c r="Z37" s="222"/>
      <c r="AA37" s="222"/>
      <c r="AB37" s="222"/>
      <c r="AC37" s="222"/>
      <c r="AD37" s="222"/>
      <c r="AE37" s="222"/>
      <c r="AF37" s="222"/>
      <c r="AG37" s="222"/>
      <c r="AH37" s="221"/>
      <c r="AI37" s="228"/>
      <c r="AJ37" s="224"/>
      <c r="AK37" s="227">
        <v>17</v>
      </c>
      <c r="AL37" s="216">
        <v>0</v>
      </c>
      <c r="AM37" s="220">
        <v>11</v>
      </c>
      <c r="AN37" s="216">
        <v>10</v>
      </c>
      <c r="AO37" s="237">
        <v>10</v>
      </c>
      <c r="AP37" s="299">
        <v>12</v>
      </c>
      <c r="AQ37" s="54"/>
    </row>
    <row r="38" spans="1:43" ht="15" customHeight="1" thickBot="1">
      <c r="A38" s="300" t="s">
        <v>43</v>
      </c>
      <c r="B38" s="301" t="s">
        <v>66</v>
      </c>
      <c r="C38" s="301" t="s">
        <v>64</v>
      </c>
      <c r="D38" s="302">
        <v>2009</v>
      </c>
      <c r="E38" s="307">
        <v>33</v>
      </c>
      <c r="F38" s="215">
        <v>11</v>
      </c>
      <c r="G38" s="216">
        <f>VLOOKUP(F38,$Y$93:$Z$108,2)</f>
        <v>5</v>
      </c>
      <c r="H38" s="217"/>
      <c r="I38" s="218"/>
      <c r="J38" s="217"/>
      <c r="K38" s="218"/>
      <c r="L38" s="217"/>
      <c r="M38" s="218"/>
      <c r="N38" s="215"/>
      <c r="O38" s="216"/>
      <c r="P38" s="215">
        <v>11</v>
      </c>
      <c r="Q38" s="216">
        <v>10</v>
      </c>
      <c r="R38" s="215">
        <v>7</v>
      </c>
      <c r="S38" s="216">
        <v>18</v>
      </c>
      <c r="T38" s="227"/>
      <c r="U38" s="216"/>
      <c r="V38" s="220"/>
      <c r="W38" s="216"/>
      <c r="X38" s="221"/>
      <c r="Y38" s="222"/>
      <c r="Z38" s="222"/>
      <c r="AA38" s="222"/>
      <c r="AB38" s="222"/>
      <c r="AC38" s="222"/>
      <c r="AD38" s="222"/>
      <c r="AE38" s="222"/>
      <c r="AF38" s="222"/>
      <c r="AG38" s="222"/>
      <c r="AH38" s="221"/>
      <c r="AI38" s="227"/>
      <c r="AJ38" s="216"/>
      <c r="AK38" s="227"/>
      <c r="AL38" s="216"/>
      <c r="AM38" s="220"/>
      <c r="AN38" s="216"/>
      <c r="AO38" s="244"/>
      <c r="AP38" s="298"/>
    </row>
    <row r="39" spans="1:43" ht="15" customHeight="1" thickBot="1">
      <c r="A39" s="300" t="s">
        <v>43</v>
      </c>
      <c r="B39" s="301" t="s">
        <v>211</v>
      </c>
      <c r="C39" s="301" t="s">
        <v>51</v>
      </c>
      <c r="D39" s="302">
        <v>2009</v>
      </c>
      <c r="E39" s="307">
        <v>33</v>
      </c>
      <c r="F39" s="217"/>
      <c r="G39" s="218"/>
      <c r="H39" s="217"/>
      <c r="I39" s="218"/>
      <c r="J39" s="217"/>
      <c r="K39" s="218"/>
      <c r="L39" s="215"/>
      <c r="M39" s="216"/>
      <c r="N39" s="215"/>
      <c r="O39" s="216"/>
      <c r="P39" s="215"/>
      <c r="Q39" s="216"/>
      <c r="R39" s="215"/>
      <c r="S39" s="216"/>
      <c r="T39" s="227">
        <v>11</v>
      </c>
      <c r="U39" s="216">
        <f>VLOOKUP(T39,$Y$93:$Z$108,2)</f>
        <v>5</v>
      </c>
      <c r="V39" s="220">
        <v>10</v>
      </c>
      <c r="W39" s="216">
        <v>12</v>
      </c>
      <c r="X39" s="221"/>
      <c r="Y39" s="222">
        <f>G39</f>
        <v>0</v>
      </c>
      <c r="Z39" s="222">
        <f>+I39</f>
        <v>0</v>
      </c>
      <c r="AA39" s="222">
        <f>+K39</f>
        <v>0</v>
      </c>
      <c r="AB39" s="222">
        <f>+M39</f>
        <v>0</v>
      </c>
      <c r="AC39" s="222">
        <f>+O39</f>
        <v>0</v>
      </c>
      <c r="AD39" s="222">
        <f>+Q39</f>
        <v>0</v>
      </c>
      <c r="AE39" s="222">
        <f>+S39</f>
        <v>0</v>
      </c>
      <c r="AF39" s="222">
        <f>+U39</f>
        <v>5</v>
      </c>
      <c r="AG39" s="222">
        <f>+W39</f>
        <v>12</v>
      </c>
      <c r="AH39" s="221"/>
      <c r="AI39" s="227">
        <v>8</v>
      </c>
      <c r="AJ39" s="216">
        <v>16</v>
      </c>
      <c r="AK39" s="227"/>
      <c r="AL39" s="216"/>
      <c r="AM39" s="220"/>
      <c r="AN39" s="216"/>
      <c r="AO39" s="240"/>
      <c r="AP39" s="311"/>
    </row>
    <row r="40" spans="1:43" ht="15" customHeight="1" thickBot="1">
      <c r="A40" s="300" t="s">
        <v>44</v>
      </c>
      <c r="B40" s="301" t="s">
        <v>110</v>
      </c>
      <c r="C40" s="301" t="s">
        <v>56</v>
      </c>
      <c r="D40" s="302">
        <v>2009</v>
      </c>
      <c r="E40" s="307">
        <v>18</v>
      </c>
      <c r="F40" s="217"/>
      <c r="G40" s="218"/>
      <c r="H40" s="215">
        <v>8</v>
      </c>
      <c r="I40" s="216">
        <f>VLOOKUP(H40,$Y$93:$Z$108,2)</f>
        <v>8</v>
      </c>
      <c r="J40" s="215">
        <v>12</v>
      </c>
      <c r="K40" s="216">
        <f>VLOOKUP(J40,$Y$93:$Z$108,2)</f>
        <v>4</v>
      </c>
      <c r="L40" s="217"/>
      <c r="M40" s="218"/>
      <c r="N40" s="217"/>
      <c r="O40" s="218"/>
      <c r="P40" s="215">
        <v>13</v>
      </c>
      <c r="Q40" s="216">
        <v>6</v>
      </c>
      <c r="R40" s="251" t="s">
        <v>96</v>
      </c>
      <c r="S40" s="216"/>
      <c r="T40" s="227"/>
      <c r="U40" s="216"/>
      <c r="V40" s="220"/>
      <c r="W40" s="216"/>
      <c r="X40" s="221"/>
      <c r="Y40" s="222"/>
      <c r="Z40" s="222"/>
      <c r="AA40" s="222"/>
      <c r="AB40" s="222"/>
      <c r="AC40" s="222"/>
      <c r="AD40" s="222"/>
      <c r="AE40" s="222"/>
      <c r="AF40" s="222"/>
      <c r="AG40" s="222"/>
      <c r="AH40" s="221"/>
      <c r="AI40" s="312"/>
      <c r="AJ40" s="216"/>
      <c r="AK40" s="227">
        <v>16</v>
      </c>
      <c r="AL40" s="216">
        <v>0</v>
      </c>
      <c r="AM40" s="220"/>
      <c r="AN40" s="216"/>
      <c r="AO40" s="244"/>
      <c r="AP40" s="298"/>
    </row>
    <row r="41" spans="1:43" ht="15" customHeight="1" thickBot="1">
      <c r="A41" s="278"/>
      <c r="B41" s="279" t="s">
        <v>106</v>
      </c>
      <c r="C41" s="280" t="s">
        <v>104</v>
      </c>
      <c r="D41" s="281"/>
      <c r="E41" s="282">
        <v>20</v>
      </c>
      <c r="F41" s="203"/>
      <c r="G41" s="204"/>
      <c r="H41" s="203">
        <v>5</v>
      </c>
      <c r="I41" s="204">
        <f>VLOOKUP(H41,$Y$93:$Z$108,2)</f>
        <v>11</v>
      </c>
      <c r="J41" s="203">
        <v>7</v>
      </c>
      <c r="K41" s="204">
        <f>VLOOKUP(J41,$Y$93:$Z$108,2)</f>
        <v>9</v>
      </c>
      <c r="L41" s="203"/>
      <c r="M41" s="204"/>
      <c r="N41" s="203"/>
      <c r="O41" s="204"/>
      <c r="P41" s="203"/>
      <c r="Q41" s="204"/>
      <c r="R41" s="283"/>
      <c r="S41" s="204"/>
      <c r="T41" s="205"/>
      <c r="U41" s="204"/>
      <c r="V41" s="284"/>
      <c r="W41" s="204"/>
      <c r="X41" s="206"/>
      <c r="Y41" s="207"/>
      <c r="Z41" s="207"/>
      <c r="AA41" s="207"/>
      <c r="AB41" s="207"/>
      <c r="AC41" s="207"/>
      <c r="AD41" s="207"/>
      <c r="AE41" s="207"/>
      <c r="AF41" s="207"/>
      <c r="AG41" s="207"/>
      <c r="AH41" s="206"/>
      <c r="AI41" s="205"/>
      <c r="AJ41" s="204"/>
      <c r="AK41" s="205"/>
      <c r="AL41" s="204"/>
      <c r="AM41" s="284"/>
      <c r="AN41" s="204"/>
      <c r="AO41" s="208"/>
      <c r="AP41" s="285"/>
    </row>
    <row r="42" spans="1:43" ht="15" customHeight="1" thickBot="1">
      <c r="A42" s="278"/>
      <c r="B42" s="279" t="s">
        <v>202</v>
      </c>
      <c r="C42" s="279" t="s">
        <v>128</v>
      </c>
      <c r="D42" s="281">
        <v>2008</v>
      </c>
      <c r="E42" s="282">
        <v>20</v>
      </c>
      <c r="F42" s="203"/>
      <c r="G42" s="204"/>
      <c r="H42" s="203"/>
      <c r="I42" s="204"/>
      <c r="J42" s="203"/>
      <c r="K42" s="204"/>
      <c r="L42" s="203"/>
      <c r="M42" s="204"/>
      <c r="N42" s="203"/>
      <c r="O42" s="204"/>
      <c r="P42" s="203"/>
      <c r="Q42" s="204"/>
      <c r="R42" s="203"/>
      <c r="S42" s="204"/>
      <c r="T42" s="205"/>
      <c r="U42" s="204"/>
      <c r="V42" s="284">
        <v>6</v>
      </c>
      <c r="W42" s="204">
        <v>20</v>
      </c>
      <c r="X42" s="206"/>
      <c r="Y42" s="207">
        <f>G42</f>
        <v>0</v>
      </c>
      <c r="Z42" s="207">
        <f>+I42</f>
        <v>0</v>
      </c>
      <c r="AA42" s="207">
        <f>+K42</f>
        <v>0</v>
      </c>
      <c r="AB42" s="207">
        <f>+M42</f>
        <v>0</v>
      </c>
      <c r="AC42" s="207">
        <f>+O42</f>
        <v>0</v>
      </c>
      <c r="AD42" s="207">
        <f>+Q42</f>
        <v>0</v>
      </c>
      <c r="AE42" s="207">
        <f>+S42</f>
        <v>0</v>
      </c>
      <c r="AF42" s="207">
        <f>+U42</f>
        <v>0</v>
      </c>
      <c r="AG42" s="207">
        <f>+W42</f>
        <v>20</v>
      </c>
      <c r="AH42" s="206"/>
      <c r="AI42" s="106" t="s">
        <v>218</v>
      </c>
      <c r="AJ42" s="204"/>
      <c r="AK42" s="205"/>
      <c r="AL42" s="204"/>
      <c r="AM42" s="284"/>
      <c r="AN42" s="204"/>
      <c r="AO42" s="286"/>
      <c r="AP42" s="287"/>
    </row>
    <row r="43" spans="1:43" ht="15" customHeight="1" thickBot="1">
      <c r="A43" s="278"/>
      <c r="B43" s="279" t="s">
        <v>108</v>
      </c>
      <c r="C43" s="279" t="s">
        <v>109</v>
      </c>
      <c r="D43" s="281">
        <v>2008</v>
      </c>
      <c r="E43" s="282">
        <v>16</v>
      </c>
      <c r="F43" s="203"/>
      <c r="G43" s="204"/>
      <c r="H43" s="203">
        <v>7</v>
      </c>
      <c r="I43" s="204">
        <f>VLOOKUP(H43,$Y$93:$Z$108,2)</f>
        <v>9</v>
      </c>
      <c r="J43" s="203">
        <v>9</v>
      </c>
      <c r="K43" s="204">
        <f>VLOOKUP(J43,$Y$93:$Z$108,2)</f>
        <v>7</v>
      </c>
      <c r="L43" s="203"/>
      <c r="M43" s="204"/>
      <c r="N43" s="203"/>
      <c r="O43" s="204"/>
      <c r="P43" s="203"/>
      <c r="Q43" s="204"/>
      <c r="R43" s="203"/>
      <c r="S43" s="204"/>
      <c r="T43" s="205"/>
      <c r="U43" s="204"/>
      <c r="V43" s="284"/>
      <c r="W43" s="204"/>
      <c r="X43" s="206"/>
      <c r="Y43" s="207"/>
      <c r="Z43" s="207"/>
      <c r="AA43" s="207"/>
      <c r="AB43" s="207"/>
      <c r="AC43" s="207"/>
      <c r="AD43" s="207"/>
      <c r="AE43" s="207"/>
      <c r="AF43" s="207"/>
      <c r="AG43" s="207"/>
      <c r="AH43" s="206"/>
      <c r="AI43" s="205"/>
      <c r="AJ43" s="204"/>
      <c r="AK43" s="205"/>
      <c r="AL43" s="204"/>
      <c r="AM43" s="284"/>
      <c r="AN43" s="204"/>
      <c r="AO43" s="208"/>
      <c r="AP43" s="285"/>
      <c r="AQ43" s="54"/>
    </row>
    <row r="44" spans="1:43" ht="13.8" thickBot="1">
      <c r="A44" s="278"/>
      <c r="B44" s="279" t="s">
        <v>190</v>
      </c>
      <c r="C44" s="279" t="s">
        <v>51</v>
      </c>
      <c r="D44" s="281">
        <v>2009</v>
      </c>
      <c r="E44" s="282">
        <v>11</v>
      </c>
      <c r="F44" s="203"/>
      <c r="G44" s="204"/>
      <c r="H44" s="203"/>
      <c r="I44" s="204"/>
      <c r="J44" s="203"/>
      <c r="K44" s="204"/>
      <c r="L44" s="203"/>
      <c r="M44" s="204"/>
      <c r="N44" s="203"/>
      <c r="O44" s="204"/>
      <c r="P44" s="203"/>
      <c r="Q44" s="204"/>
      <c r="R44" s="203"/>
      <c r="S44" s="204"/>
      <c r="T44" s="205">
        <v>5</v>
      </c>
      <c r="U44" s="204">
        <f>VLOOKUP(T44,$Y$93:$Z$108,2)</f>
        <v>11</v>
      </c>
      <c r="V44" s="284"/>
      <c r="W44" s="204"/>
      <c r="X44" s="206"/>
      <c r="Y44" s="207"/>
      <c r="Z44" s="207"/>
      <c r="AA44" s="207"/>
      <c r="AB44" s="207"/>
      <c r="AC44" s="207"/>
      <c r="AD44" s="207"/>
      <c r="AE44" s="207"/>
      <c r="AF44" s="207"/>
      <c r="AG44" s="207"/>
      <c r="AH44" s="206"/>
      <c r="AI44" s="205"/>
      <c r="AJ44" s="204"/>
      <c r="AK44" s="205"/>
      <c r="AL44" s="204"/>
      <c r="AM44" s="284"/>
      <c r="AN44" s="204"/>
      <c r="AO44" s="288"/>
      <c r="AP44" s="289"/>
    </row>
    <row r="45" spans="1:43" ht="13.8" thickBot="1">
      <c r="A45" s="278"/>
      <c r="B45" s="279" t="s">
        <v>107</v>
      </c>
      <c r="C45" s="290" t="s">
        <v>104</v>
      </c>
      <c r="D45" s="281"/>
      <c r="E45" s="282">
        <v>10</v>
      </c>
      <c r="F45" s="203"/>
      <c r="G45" s="204"/>
      <c r="H45" s="203">
        <v>6</v>
      </c>
      <c r="I45" s="204">
        <f>VLOOKUP(H45,$Y$93:$Z$108,2)</f>
        <v>10</v>
      </c>
      <c r="J45" s="203"/>
      <c r="K45" s="204"/>
      <c r="L45" s="203"/>
      <c r="M45" s="204"/>
      <c r="N45" s="203"/>
      <c r="O45" s="204"/>
      <c r="P45" s="203"/>
      <c r="Q45" s="204"/>
      <c r="R45" s="203"/>
      <c r="S45" s="204"/>
      <c r="T45" s="205"/>
      <c r="U45" s="204"/>
      <c r="V45" s="284"/>
      <c r="W45" s="204"/>
      <c r="X45" s="206"/>
      <c r="Y45" s="207"/>
      <c r="Z45" s="207"/>
      <c r="AA45" s="207"/>
      <c r="AB45" s="207"/>
      <c r="AC45" s="207"/>
      <c r="AD45" s="207"/>
      <c r="AE45" s="207"/>
      <c r="AF45" s="207"/>
      <c r="AG45" s="207"/>
      <c r="AH45" s="206"/>
      <c r="AI45" s="205"/>
      <c r="AJ45" s="204"/>
      <c r="AK45" s="205"/>
      <c r="AL45" s="204"/>
      <c r="AM45" s="284"/>
      <c r="AN45" s="204"/>
      <c r="AO45" s="291"/>
      <c r="AP45" s="292"/>
    </row>
    <row r="46" spans="1:43" ht="13.8" thickBot="1">
      <c r="A46" s="278"/>
      <c r="B46" s="279" t="s">
        <v>113</v>
      </c>
      <c r="C46" s="279" t="s">
        <v>112</v>
      </c>
      <c r="D46" s="281">
        <v>2009</v>
      </c>
      <c r="E46" s="282">
        <v>10</v>
      </c>
      <c r="F46" s="203"/>
      <c r="G46" s="204"/>
      <c r="H46" s="203">
        <v>11</v>
      </c>
      <c r="I46" s="204">
        <f>VLOOKUP(H46,$Y$93:$Z$108,2)</f>
        <v>5</v>
      </c>
      <c r="J46" s="203">
        <v>11</v>
      </c>
      <c r="K46" s="204">
        <f>VLOOKUP(J46,$Y$93:$Z$108,2)</f>
        <v>5</v>
      </c>
      <c r="L46" s="203"/>
      <c r="M46" s="204"/>
      <c r="N46" s="203"/>
      <c r="O46" s="204"/>
      <c r="P46" s="203"/>
      <c r="Q46" s="204"/>
      <c r="R46" s="203"/>
      <c r="S46" s="204"/>
      <c r="T46" s="205"/>
      <c r="U46" s="204"/>
      <c r="V46" s="284"/>
      <c r="W46" s="204"/>
      <c r="X46" s="206"/>
      <c r="Y46" s="207"/>
      <c r="Z46" s="207"/>
      <c r="AA46" s="207"/>
      <c r="AB46" s="207"/>
      <c r="AC46" s="207"/>
      <c r="AD46" s="207"/>
      <c r="AE46" s="207"/>
      <c r="AF46" s="207"/>
      <c r="AG46" s="207"/>
      <c r="AH46" s="206"/>
      <c r="AI46" s="293"/>
      <c r="AJ46" s="204"/>
      <c r="AK46" s="205"/>
      <c r="AL46" s="204"/>
      <c r="AM46" s="284"/>
      <c r="AN46" s="204"/>
      <c r="AO46" s="291"/>
      <c r="AP46" s="292"/>
    </row>
    <row r="47" spans="1:43" ht="13.8" thickBot="1">
      <c r="A47" s="278"/>
      <c r="B47" s="279" t="s">
        <v>200</v>
      </c>
      <c r="C47" s="279" t="s">
        <v>56</v>
      </c>
      <c r="D47" s="281">
        <v>2008</v>
      </c>
      <c r="E47" s="282">
        <f>IF(SUM(Y47:AG47)&gt;0,SUM(LARGE(Y47:AG47,1)+LARGE(Y47:AG47,2)+LARGE(Y47:AG47,3)+LARGE(Y47:AG47,4)+LARGE(Y47:AG47,5)+LARGE(Y47:AG47,6)+LARGE(Y47:AG47,7))," ")</f>
        <v>10</v>
      </c>
      <c r="F47" s="203"/>
      <c r="G47" s="204"/>
      <c r="H47" s="203"/>
      <c r="I47" s="204"/>
      <c r="J47" s="203"/>
      <c r="K47" s="204"/>
      <c r="L47" s="203"/>
      <c r="M47" s="204"/>
      <c r="N47" s="203"/>
      <c r="O47" s="204"/>
      <c r="P47" s="203"/>
      <c r="Q47" s="204"/>
      <c r="R47" s="203"/>
      <c r="S47" s="204"/>
      <c r="T47" s="205"/>
      <c r="U47" s="204"/>
      <c r="V47" s="284">
        <v>11</v>
      </c>
      <c r="W47" s="204">
        <v>10</v>
      </c>
      <c r="X47" s="206"/>
      <c r="Y47" s="207">
        <f>G47</f>
        <v>0</v>
      </c>
      <c r="Z47" s="207">
        <f>+I47</f>
        <v>0</v>
      </c>
      <c r="AA47" s="207">
        <f>+K47</f>
        <v>0</v>
      </c>
      <c r="AB47" s="207">
        <f>+M47</f>
        <v>0</v>
      </c>
      <c r="AC47" s="207">
        <f>+O47</f>
        <v>0</v>
      </c>
      <c r="AD47" s="207">
        <f>+Q47</f>
        <v>0</v>
      </c>
      <c r="AE47" s="207">
        <f>+S47</f>
        <v>0</v>
      </c>
      <c r="AF47" s="207">
        <f>+U47</f>
        <v>0</v>
      </c>
      <c r="AG47" s="207">
        <f>+W47</f>
        <v>10</v>
      </c>
      <c r="AH47" s="206"/>
      <c r="AI47" s="106" t="s">
        <v>96</v>
      </c>
      <c r="AJ47" s="204"/>
      <c r="AK47" s="205"/>
      <c r="AL47" s="204"/>
      <c r="AM47" s="284"/>
      <c r="AN47" s="204"/>
      <c r="AO47" s="288"/>
      <c r="AP47" s="289"/>
    </row>
    <row r="48" spans="1:43" ht="13.8" thickBot="1">
      <c r="A48" s="278"/>
      <c r="B48" s="279" t="s">
        <v>227</v>
      </c>
      <c r="C48" s="279" t="s">
        <v>51</v>
      </c>
      <c r="D48" s="281">
        <v>2008</v>
      </c>
      <c r="E48" s="282">
        <v>10</v>
      </c>
      <c r="F48" s="203"/>
      <c r="G48" s="204"/>
      <c r="H48" s="203"/>
      <c r="I48" s="204"/>
      <c r="J48" s="203"/>
      <c r="K48" s="204"/>
      <c r="L48" s="203"/>
      <c r="M48" s="204"/>
      <c r="N48" s="203"/>
      <c r="O48" s="204"/>
      <c r="P48" s="203"/>
      <c r="Q48" s="204"/>
      <c r="R48" s="203"/>
      <c r="S48" s="204"/>
      <c r="T48" s="205"/>
      <c r="U48" s="204"/>
      <c r="V48" s="284"/>
      <c r="W48" s="204"/>
      <c r="X48" s="206"/>
      <c r="Y48" s="207"/>
      <c r="Z48" s="207"/>
      <c r="AA48" s="207"/>
      <c r="AB48" s="207"/>
      <c r="AC48" s="207"/>
      <c r="AD48" s="207"/>
      <c r="AE48" s="207"/>
      <c r="AF48" s="207"/>
      <c r="AG48" s="207"/>
      <c r="AH48" s="206"/>
      <c r="AI48" s="205"/>
      <c r="AJ48" s="204"/>
      <c r="AK48" s="205">
        <v>11</v>
      </c>
      <c r="AL48" s="204">
        <v>10</v>
      </c>
      <c r="AM48" s="284"/>
      <c r="AN48" s="204"/>
      <c r="AO48" s="288"/>
      <c r="AP48" s="289"/>
    </row>
    <row r="49" spans="1:42" ht="13.8" thickBot="1">
      <c r="A49" s="278"/>
      <c r="B49" s="279" t="s">
        <v>228</v>
      </c>
      <c r="C49" s="279" t="s">
        <v>56</v>
      </c>
      <c r="D49" s="281">
        <v>2009</v>
      </c>
      <c r="E49" s="282">
        <v>6</v>
      </c>
      <c r="F49" s="203"/>
      <c r="G49" s="204"/>
      <c r="H49" s="203"/>
      <c r="I49" s="204"/>
      <c r="J49" s="203"/>
      <c r="K49" s="204"/>
      <c r="L49" s="203"/>
      <c r="M49" s="204"/>
      <c r="N49" s="203"/>
      <c r="O49" s="204"/>
      <c r="P49" s="203"/>
      <c r="Q49" s="204"/>
      <c r="R49" s="203"/>
      <c r="S49" s="204"/>
      <c r="T49" s="205"/>
      <c r="U49" s="204"/>
      <c r="V49" s="284"/>
      <c r="W49" s="204"/>
      <c r="X49" s="206"/>
      <c r="Y49" s="207"/>
      <c r="Z49" s="207"/>
      <c r="AA49" s="207"/>
      <c r="AB49" s="207"/>
      <c r="AC49" s="207"/>
      <c r="AD49" s="207"/>
      <c r="AE49" s="207"/>
      <c r="AF49" s="207"/>
      <c r="AG49" s="207"/>
      <c r="AH49" s="206"/>
      <c r="AI49" s="205"/>
      <c r="AJ49" s="204"/>
      <c r="AK49" s="205">
        <v>13</v>
      </c>
      <c r="AL49" s="204">
        <v>6</v>
      </c>
      <c r="AM49" s="284"/>
      <c r="AN49" s="204"/>
      <c r="AO49" s="288"/>
      <c r="AP49" s="289"/>
    </row>
    <row r="50" spans="1:42" ht="13.8" thickBot="1">
      <c r="A50" s="278"/>
      <c r="B50" s="279" t="s">
        <v>114</v>
      </c>
      <c r="C50" s="279"/>
      <c r="D50" s="281">
        <v>2009</v>
      </c>
      <c r="E50" s="282">
        <v>4</v>
      </c>
      <c r="F50" s="203"/>
      <c r="G50" s="204"/>
      <c r="H50" s="203">
        <v>12</v>
      </c>
      <c r="I50" s="204">
        <f>VLOOKUP(H50,$Y$93:$Z$108,2)</f>
        <v>4</v>
      </c>
      <c r="J50" s="203"/>
      <c r="K50" s="204"/>
      <c r="L50" s="203"/>
      <c r="M50" s="204"/>
      <c r="N50" s="203"/>
      <c r="O50" s="204"/>
      <c r="P50" s="203"/>
      <c r="Q50" s="204"/>
      <c r="R50" s="203"/>
      <c r="S50" s="204"/>
      <c r="T50" s="205"/>
      <c r="U50" s="204"/>
      <c r="V50" s="284"/>
      <c r="W50" s="204"/>
      <c r="X50" s="206"/>
      <c r="Y50" s="207"/>
      <c r="Z50" s="207"/>
      <c r="AA50" s="207"/>
      <c r="AB50" s="207"/>
      <c r="AC50" s="207"/>
      <c r="AD50" s="207"/>
      <c r="AE50" s="207"/>
      <c r="AF50" s="207"/>
      <c r="AG50" s="207"/>
      <c r="AH50" s="206"/>
      <c r="AI50" s="205"/>
      <c r="AJ50" s="204"/>
      <c r="AK50" s="205"/>
      <c r="AL50" s="204"/>
      <c r="AM50" s="284"/>
      <c r="AN50" s="204"/>
      <c r="AO50" s="291"/>
      <c r="AP50" s="292"/>
    </row>
    <row r="51" spans="1:42" ht="13.8" thickBot="1">
      <c r="A51" s="278"/>
      <c r="B51" s="279" t="s">
        <v>229</v>
      </c>
      <c r="C51" s="279"/>
      <c r="D51" s="281"/>
      <c r="E51" s="282">
        <v>2</v>
      </c>
      <c r="F51" s="203"/>
      <c r="G51" s="204"/>
      <c r="H51" s="203"/>
      <c r="I51" s="204"/>
      <c r="J51" s="203"/>
      <c r="K51" s="204"/>
      <c r="L51" s="203"/>
      <c r="M51" s="204"/>
      <c r="N51" s="203"/>
      <c r="O51" s="204"/>
      <c r="P51" s="203"/>
      <c r="Q51" s="204"/>
      <c r="R51" s="203"/>
      <c r="S51" s="204"/>
      <c r="T51" s="205"/>
      <c r="U51" s="204"/>
      <c r="V51" s="284"/>
      <c r="W51" s="204"/>
      <c r="X51" s="206"/>
      <c r="Y51" s="207"/>
      <c r="Z51" s="207"/>
      <c r="AA51" s="207"/>
      <c r="AB51" s="207"/>
      <c r="AC51" s="207"/>
      <c r="AD51" s="207"/>
      <c r="AE51" s="207"/>
      <c r="AF51" s="207"/>
      <c r="AG51" s="207"/>
      <c r="AH51" s="206"/>
      <c r="AI51" s="205"/>
      <c r="AJ51" s="204"/>
      <c r="AK51" s="205">
        <v>15</v>
      </c>
      <c r="AL51" s="204">
        <v>2</v>
      </c>
      <c r="AM51" s="284"/>
      <c r="AN51" s="204"/>
      <c r="AO51" s="288"/>
      <c r="AP51" s="289"/>
    </row>
    <row r="55" spans="1:42" ht="13.8" thickBot="1"/>
    <row r="56" spans="1:42" ht="13.8" thickBot="1">
      <c r="F56" s="78"/>
      <c r="G56" s="79"/>
      <c r="H56" s="79"/>
      <c r="I56" s="78"/>
    </row>
    <row r="57" spans="1:42">
      <c r="F57" s="80"/>
      <c r="G57" s="80"/>
      <c r="H57" s="80"/>
      <c r="I57" s="80"/>
    </row>
    <row r="92" spans="25:26" ht="45">
      <c r="Y92" s="11" t="s">
        <v>4</v>
      </c>
      <c r="Z92" s="11" t="s">
        <v>5</v>
      </c>
    </row>
    <row r="93" spans="25:26">
      <c r="Y93" s="12">
        <v>0</v>
      </c>
      <c r="Z93" s="12">
        <v>0</v>
      </c>
    </row>
    <row r="94" spans="25:26">
      <c r="Y94" s="13">
        <v>1</v>
      </c>
      <c r="Z94" s="14">
        <v>25</v>
      </c>
    </row>
    <row r="95" spans="25:26">
      <c r="Y95" s="15">
        <v>2</v>
      </c>
      <c r="Z95" s="12">
        <v>20</v>
      </c>
    </row>
    <row r="96" spans="25:26">
      <c r="Y96" s="15">
        <v>3</v>
      </c>
      <c r="Z96" s="12">
        <v>15</v>
      </c>
    </row>
    <row r="97" spans="25:26">
      <c r="Y97" s="15">
        <v>4</v>
      </c>
      <c r="Z97" s="12">
        <v>12</v>
      </c>
    </row>
    <row r="98" spans="25:26">
      <c r="Y98" s="15">
        <v>5</v>
      </c>
      <c r="Z98" s="12">
        <v>11</v>
      </c>
    </row>
    <row r="99" spans="25:26">
      <c r="Y99" s="15">
        <v>6</v>
      </c>
      <c r="Z99" s="12">
        <v>10</v>
      </c>
    </row>
    <row r="100" spans="25:26">
      <c r="Y100" s="15">
        <v>7</v>
      </c>
      <c r="Z100" s="12">
        <v>9</v>
      </c>
    </row>
    <row r="101" spans="25:26">
      <c r="Y101" s="15">
        <v>8</v>
      </c>
      <c r="Z101" s="12">
        <v>8</v>
      </c>
    </row>
    <row r="102" spans="25:26">
      <c r="Y102" s="15">
        <v>9</v>
      </c>
      <c r="Z102" s="12">
        <v>7</v>
      </c>
    </row>
    <row r="103" spans="25:26">
      <c r="Y103" s="15">
        <v>10</v>
      </c>
      <c r="Z103" s="12">
        <v>6</v>
      </c>
    </row>
    <row r="104" spans="25:26">
      <c r="Y104" s="15">
        <v>11</v>
      </c>
      <c r="Z104" s="12">
        <v>5</v>
      </c>
    </row>
    <row r="105" spans="25:26">
      <c r="Y105" s="15">
        <v>12</v>
      </c>
      <c r="Z105" s="12">
        <v>4</v>
      </c>
    </row>
    <row r="106" spans="25:26">
      <c r="Y106" s="15">
        <v>13</v>
      </c>
      <c r="Z106" s="12">
        <v>3</v>
      </c>
    </row>
    <row r="107" spans="25:26">
      <c r="Y107" s="15">
        <v>14</v>
      </c>
      <c r="Z107" s="12">
        <v>2</v>
      </c>
    </row>
    <row r="108" spans="25:26">
      <c r="Y108" s="15">
        <v>15</v>
      </c>
      <c r="Z108" s="12">
        <v>1</v>
      </c>
    </row>
  </sheetData>
  <sortState ref="B40:AP51">
    <sortCondition descending="1" ref="E40:E51"/>
  </sortState>
  <mergeCells count="28">
    <mergeCell ref="A22:E22"/>
    <mergeCell ref="H22:I22"/>
    <mergeCell ref="J22:K22"/>
    <mergeCell ref="L22:M22"/>
    <mergeCell ref="A1:E1"/>
    <mergeCell ref="F1:G1"/>
    <mergeCell ref="H1:I1"/>
    <mergeCell ref="J1:K1"/>
    <mergeCell ref="F22:G22"/>
    <mergeCell ref="T1:U1"/>
    <mergeCell ref="V1:W1"/>
    <mergeCell ref="T22:U22"/>
    <mergeCell ref="V22:W22"/>
    <mergeCell ref="L1:M1"/>
    <mergeCell ref="N1:O1"/>
    <mergeCell ref="N22:O22"/>
    <mergeCell ref="P22:Q22"/>
    <mergeCell ref="R22:S22"/>
    <mergeCell ref="P1:Q1"/>
    <mergeCell ref="R1:S1"/>
    <mergeCell ref="AO1:AP1"/>
    <mergeCell ref="AO22:AP22"/>
    <mergeCell ref="AI1:AJ1"/>
    <mergeCell ref="AK1:AL1"/>
    <mergeCell ref="AM1:AN1"/>
    <mergeCell ref="AI22:AJ22"/>
    <mergeCell ref="AK22:AL22"/>
    <mergeCell ref="AM22:AN22"/>
  </mergeCells>
  <phoneticPr fontId="0" type="noConversion"/>
  <pageMargins left="0.13" right="0.14000000000000001" top="0.32" bottom="0.37" header="0.28000000000000003" footer="0.28999999999999998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102"/>
  <sheetViews>
    <sheetView showGridLines="0" topLeftCell="A22" zoomScaleSheetLayoutView="100" workbookViewId="0">
      <selection activeCell="C34" sqref="C34"/>
    </sheetView>
  </sheetViews>
  <sheetFormatPr defaultColWidth="9.109375" defaultRowHeight="13.2" outlineLevelCol="1"/>
  <cols>
    <col min="1" max="1" width="3.5546875" style="6" customWidth="1"/>
    <col min="2" max="2" width="20.33203125" style="6" customWidth="1"/>
    <col min="3" max="3" width="13.109375" style="6" customWidth="1"/>
    <col min="4" max="4" width="4.88671875" style="6" customWidth="1"/>
    <col min="5" max="5" width="3.6640625" style="6" customWidth="1"/>
    <col min="6" max="6" width="3" style="6" customWidth="1"/>
    <col min="7" max="7" width="3" style="6" customWidth="1" outlineLevel="1"/>
    <col min="8" max="8" width="3" style="6" customWidth="1"/>
    <col min="9" max="9" width="3" style="6" customWidth="1" outlineLevel="1"/>
    <col min="10" max="10" width="3" style="6" customWidth="1"/>
    <col min="11" max="11" width="3" style="6" customWidth="1" outlineLevel="1"/>
    <col min="12" max="12" width="3" style="6" customWidth="1"/>
    <col min="13" max="13" width="3" style="6" customWidth="1" outlineLevel="1"/>
    <col min="14" max="14" width="3" style="6" customWidth="1"/>
    <col min="15" max="15" width="3" style="6" customWidth="1" outlineLevel="1"/>
    <col min="16" max="16" width="3" style="6" customWidth="1"/>
    <col min="17" max="17" width="3" style="6" customWidth="1" outlineLevel="1"/>
    <col min="18" max="18" width="3" style="6" customWidth="1"/>
    <col min="19" max="19" width="3" style="6" customWidth="1" outlineLevel="1"/>
    <col min="20" max="23" width="3" style="6" customWidth="1"/>
    <col min="24" max="24" width="0" style="6" hidden="1" customWidth="1"/>
    <col min="25" max="26" width="3.33203125" style="6" hidden="1" customWidth="1"/>
    <col min="27" max="33" width="2" style="6" hidden="1" customWidth="1"/>
    <col min="34" max="34" width="0" style="6" hidden="1" customWidth="1"/>
    <col min="35" max="44" width="3" style="6" customWidth="1"/>
    <col min="45" max="16384" width="9.109375" style="6"/>
  </cols>
  <sheetData>
    <row r="1" spans="1:43" s="1" customFormat="1" ht="118.5" customHeight="1" thickBot="1">
      <c r="A1" s="184" t="s">
        <v>225</v>
      </c>
      <c r="B1" s="185"/>
      <c r="C1" s="185"/>
      <c r="D1" s="185"/>
      <c r="E1" s="186"/>
      <c r="F1" s="173" t="s">
        <v>9</v>
      </c>
      <c r="G1" s="174"/>
      <c r="H1" s="187" t="s">
        <v>8</v>
      </c>
      <c r="I1" s="188"/>
      <c r="J1" s="189" t="s">
        <v>7</v>
      </c>
      <c r="K1" s="190"/>
      <c r="L1" s="173" t="s">
        <v>10</v>
      </c>
      <c r="M1" s="174"/>
      <c r="N1" s="173" t="s">
        <v>10</v>
      </c>
      <c r="O1" s="174"/>
      <c r="P1" s="175" t="s">
        <v>22</v>
      </c>
      <c r="Q1" s="176"/>
      <c r="R1" s="173" t="s">
        <v>27</v>
      </c>
      <c r="S1" s="174"/>
      <c r="T1" s="169" t="s">
        <v>23</v>
      </c>
      <c r="U1" s="170"/>
      <c r="V1" s="165" t="s">
        <v>24</v>
      </c>
      <c r="W1" s="166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165" t="s">
        <v>25</v>
      </c>
      <c r="AJ1" s="166"/>
      <c r="AK1" s="165" t="s">
        <v>11</v>
      </c>
      <c r="AL1" s="166"/>
      <c r="AM1" s="165" t="s">
        <v>28</v>
      </c>
      <c r="AN1" s="166"/>
      <c r="AO1" s="165" t="s">
        <v>12</v>
      </c>
      <c r="AP1" s="166"/>
    </row>
    <row r="2" spans="1:43" s="5" customFormat="1" ht="57.6" customHeight="1" thickBot="1">
      <c r="A2" s="3" t="s">
        <v>0</v>
      </c>
      <c r="B2" s="2" t="s">
        <v>1</v>
      </c>
      <c r="C2" s="2" t="s">
        <v>6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4</v>
      </c>
      <c r="I2" s="3" t="s">
        <v>5</v>
      </c>
      <c r="J2" s="3" t="s">
        <v>4</v>
      </c>
      <c r="K2" s="3" t="s">
        <v>5</v>
      </c>
      <c r="L2" s="3" t="s">
        <v>4</v>
      </c>
      <c r="M2" s="3" t="s">
        <v>5</v>
      </c>
      <c r="N2" s="3" t="s">
        <v>4</v>
      </c>
      <c r="O2" s="3" t="s">
        <v>5</v>
      </c>
      <c r="P2" s="3" t="s">
        <v>4</v>
      </c>
      <c r="Q2" s="3" t="s">
        <v>5</v>
      </c>
      <c r="R2" s="3" t="s">
        <v>4</v>
      </c>
      <c r="S2" s="3" t="s">
        <v>5</v>
      </c>
      <c r="T2" s="4" t="s">
        <v>4</v>
      </c>
      <c r="U2" s="3" t="s">
        <v>5</v>
      </c>
      <c r="V2" s="3" t="s">
        <v>4</v>
      </c>
      <c r="W2" s="3" t="s">
        <v>5</v>
      </c>
      <c r="AI2" s="3" t="s">
        <v>4</v>
      </c>
      <c r="AJ2" s="3" t="s">
        <v>5</v>
      </c>
      <c r="AK2" s="3" t="s">
        <v>4</v>
      </c>
      <c r="AL2" s="3" t="s">
        <v>5</v>
      </c>
      <c r="AM2" s="3" t="s">
        <v>4</v>
      </c>
      <c r="AN2" s="3" t="s">
        <v>5</v>
      </c>
      <c r="AO2" s="3" t="s">
        <v>4</v>
      </c>
      <c r="AP2" s="3" t="s">
        <v>5</v>
      </c>
    </row>
    <row r="3" spans="1:43" ht="15" customHeight="1" thickBot="1">
      <c r="A3" s="83" t="s">
        <v>29</v>
      </c>
      <c r="B3" s="95" t="s">
        <v>70</v>
      </c>
      <c r="C3" s="133" t="s">
        <v>48</v>
      </c>
      <c r="D3" s="110">
        <v>2006</v>
      </c>
      <c r="E3" s="87">
        <v>308</v>
      </c>
      <c r="F3" s="28">
        <v>4</v>
      </c>
      <c r="G3" s="29">
        <v>24</v>
      </c>
      <c r="H3" s="114"/>
      <c r="I3" s="115"/>
      <c r="J3" s="56"/>
      <c r="K3" s="57"/>
      <c r="L3" s="56"/>
      <c r="M3" s="57"/>
      <c r="N3" s="56"/>
      <c r="O3" s="57"/>
      <c r="P3" s="59">
        <v>2</v>
      </c>
      <c r="Q3" s="29">
        <v>40</v>
      </c>
      <c r="R3" s="28">
        <v>5</v>
      </c>
      <c r="S3" s="29">
        <v>22</v>
      </c>
      <c r="T3" s="30">
        <v>4</v>
      </c>
      <c r="U3" s="29">
        <f>VLOOKUP(T3,$Y$87:$Z$102,2)</f>
        <v>12</v>
      </c>
      <c r="V3" s="31">
        <v>3</v>
      </c>
      <c r="W3" s="29">
        <v>30</v>
      </c>
      <c r="X3" s="32"/>
      <c r="Y3" s="33">
        <f t="shared" ref="Y3:Y14" si="0">G3</f>
        <v>24</v>
      </c>
      <c r="Z3" s="33">
        <f t="shared" ref="Z3:Z14" si="1">+I3</f>
        <v>0</v>
      </c>
      <c r="AA3" s="33">
        <f t="shared" ref="AA3:AA14" si="2">+K3</f>
        <v>0</v>
      </c>
      <c r="AB3" s="33">
        <f t="shared" ref="AB3:AB14" si="3">+M3</f>
        <v>0</v>
      </c>
      <c r="AC3" s="33">
        <f t="shared" ref="AC3:AC14" si="4">+O3</f>
        <v>0</v>
      </c>
      <c r="AD3" s="33">
        <f t="shared" ref="AD3:AD14" si="5">+Q3</f>
        <v>40</v>
      </c>
      <c r="AE3" s="33">
        <f t="shared" ref="AE3:AE14" si="6">+S3</f>
        <v>22</v>
      </c>
      <c r="AF3" s="33">
        <f t="shared" ref="AF3:AF14" si="7">+U3</f>
        <v>12</v>
      </c>
      <c r="AG3" s="33">
        <f t="shared" ref="AG3:AG14" si="8">+W3</f>
        <v>30</v>
      </c>
      <c r="AH3" s="32"/>
      <c r="AI3" s="31">
        <v>3</v>
      </c>
      <c r="AJ3" s="29">
        <v>30</v>
      </c>
      <c r="AK3" s="31">
        <v>1</v>
      </c>
      <c r="AL3" s="29">
        <v>50</v>
      </c>
      <c r="AM3" s="31">
        <v>1</v>
      </c>
      <c r="AN3" s="29">
        <v>50</v>
      </c>
      <c r="AO3" s="31">
        <v>1</v>
      </c>
      <c r="AP3" s="29">
        <v>50</v>
      </c>
      <c r="AQ3" s="54"/>
    </row>
    <row r="4" spans="1:43" ht="15" customHeight="1" thickBot="1">
      <c r="A4" s="83" t="s">
        <v>30</v>
      </c>
      <c r="B4" s="95" t="s">
        <v>68</v>
      </c>
      <c r="C4" s="95" t="s">
        <v>45</v>
      </c>
      <c r="D4" s="97">
        <v>2006</v>
      </c>
      <c r="E4" s="87">
        <v>274</v>
      </c>
      <c r="F4" s="28">
        <v>2</v>
      </c>
      <c r="G4" s="29">
        <v>40</v>
      </c>
      <c r="H4" s="28">
        <v>2</v>
      </c>
      <c r="I4" s="29">
        <f>VLOOKUP(H4,$Y$87:$Z$102,2)</f>
        <v>20</v>
      </c>
      <c r="J4" s="56">
        <v>5</v>
      </c>
      <c r="K4" s="57"/>
      <c r="L4" s="28">
        <v>2</v>
      </c>
      <c r="M4" s="29">
        <f>VLOOKUP(L4,$Y$87:$Z$102,2)</f>
        <v>20</v>
      </c>
      <c r="N4" s="28">
        <v>1</v>
      </c>
      <c r="O4" s="29">
        <f>VLOOKUP(N4,$Y$87:$Z$102,2)</f>
        <v>25</v>
      </c>
      <c r="P4" s="100" t="s">
        <v>96</v>
      </c>
      <c r="Q4" s="57"/>
      <c r="R4" s="28">
        <v>4</v>
      </c>
      <c r="S4" s="29">
        <v>24</v>
      </c>
      <c r="T4" s="30">
        <v>3</v>
      </c>
      <c r="U4" s="29">
        <f>VLOOKUP(T4,$Y$87:$Z$102,2)</f>
        <v>15</v>
      </c>
      <c r="V4" s="30">
        <v>2</v>
      </c>
      <c r="W4" s="29">
        <v>40</v>
      </c>
      <c r="X4" s="32"/>
      <c r="Y4" s="33">
        <f t="shared" si="0"/>
        <v>40</v>
      </c>
      <c r="Z4" s="33">
        <f t="shared" si="1"/>
        <v>20</v>
      </c>
      <c r="AA4" s="33">
        <f t="shared" si="2"/>
        <v>0</v>
      </c>
      <c r="AB4" s="33">
        <f t="shared" si="3"/>
        <v>20</v>
      </c>
      <c r="AC4" s="33">
        <f t="shared" si="4"/>
        <v>25</v>
      </c>
      <c r="AD4" s="33">
        <f t="shared" si="5"/>
        <v>0</v>
      </c>
      <c r="AE4" s="33">
        <f t="shared" si="6"/>
        <v>24</v>
      </c>
      <c r="AF4" s="33">
        <f t="shared" si="7"/>
        <v>15</v>
      </c>
      <c r="AG4" s="33">
        <f t="shared" si="8"/>
        <v>40</v>
      </c>
      <c r="AH4" s="32"/>
      <c r="AI4" s="30">
        <v>1</v>
      </c>
      <c r="AJ4" s="29">
        <v>50</v>
      </c>
      <c r="AK4" s="58">
        <v>11</v>
      </c>
      <c r="AL4" s="57"/>
      <c r="AM4" s="30">
        <v>2</v>
      </c>
      <c r="AN4" s="29">
        <v>40</v>
      </c>
      <c r="AO4" s="122"/>
      <c r="AP4" s="115"/>
      <c r="AQ4" s="54"/>
    </row>
    <row r="5" spans="1:43" ht="15" customHeight="1" thickBot="1">
      <c r="A5" s="83" t="s">
        <v>31</v>
      </c>
      <c r="B5" s="95" t="s">
        <v>74</v>
      </c>
      <c r="C5" s="98" t="s">
        <v>121</v>
      </c>
      <c r="D5" s="97">
        <v>2006</v>
      </c>
      <c r="E5" s="87">
        <v>270</v>
      </c>
      <c r="F5" s="28">
        <v>8</v>
      </c>
      <c r="G5" s="29">
        <v>16</v>
      </c>
      <c r="H5" s="126"/>
      <c r="I5" s="127"/>
      <c r="J5" s="28">
        <v>2</v>
      </c>
      <c r="K5" s="29">
        <f>VLOOKUP(J5,$Y$87:$Z$102,2)</f>
        <v>20</v>
      </c>
      <c r="L5" s="56"/>
      <c r="M5" s="57"/>
      <c r="N5" s="56"/>
      <c r="O5" s="57"/>
      <c r="P5" s="28">
        <v>3</v>
      </c>
      <c r="Q5" s="29">
        <v>30</v>
      </c>
      <c r="R5" s="49">
        <v>1</v>
      </c>
      <c r="S5" s="29">
        <v>50</v>
      </c>
      <c r="T5" s="30">
        <v>2</v>
      </c>
      <c r="U5" s="29">
        <f>VLOOKUP(T5,$Y$87:$Z$102,2)</f>
        <v>20</v>
      </c>
      <c r="V5" s="30">
        <v>4</v>
      </c>
      <c r="W5" s="29">
        <v>24</v>
      </c>
      <c r="X5" s="32"/>
      <c r="Y5" s="33">
        <f t="shared" si="0"/>
        <v>16</v>
      </c>
      <c r="Z5" s="33">
        <f t="shared" si="1"/>
        <v>0</v>
      </c>
      <c r="AA5" s="33">
        <f t="shared" si="2"/>
        <v>20</v>
      </c>
      <c r="AB5" s="33">
        <f t="shared" si="3"/>
        <v>0</v>
      </c>
      <c r="AC5" s="33">
        <f t="shared" si="4"/>
        <v>0</v>
      </c>
      <c r="AD5" s="33">
        <f t="shared" si="5"/>
        <v>30</v>
      </c>
      <c r="AE5" s="33">
        <f t="shared" si="6"/>
        <v>50</v>
      </c>
      <c r="AF5" s="33">
        <f t="shared" si="7"/>
        <v>20</v>
      </c>
      <c r="AG5" s="33">
        <f t="shared" si="8"/>
        <v>24</v>
      </c>
      <c r="AH5" s="32"/>
      <c r="AI5" s="58">
        <v>11</v>
      </c>
      <c r="AJ5" s="57"/>
      <c r="AK5" s="30">
        <v>2</v>
      </c>
      <c r="AL5" s="29">
        <v>40</v>
      </c>
      <c r="AM5" s="30">
        <v>3</v>
      </c>
      <c r="AN5" s="29">
        <v>30</v>
      </c>
      <c r="AO5" s="30">
        <v>2</v>
      </c>
      <c r="AP5" s="29">
        <v>40</v>
      </c>
      <c r="AQ5" s="54"/>
    </row>
    <row r="6" spans="1:43" ht="15" customHeight="1" thickBot="1">
      <c r="A6" s="16" t="s">
        <v>32</v>
      </c>
      <c r="B6" s="40" t="s">
        <v>67</v>
      </c>
      <c r="C6" s="40" t="s">
        <v>48</v>
      </c>
      <c r="D6" s="50">
        <v>2006</v>
      </c>
      <c r="E6" s="27">
        <v>207</v>
      </c>
      <c r="F6" s="28">
        <v>1</v>
      </c>
      <c r="G6" s="29">
        <v>50</v>
      </c>
      <c r="H6" s="28">
        <v>5</v>
      </c>
      <c r="I6" s="29">
        <f>VLOOKUP(H6,$Y$87:$Z$102,2)</f>
        <v>11</v>
      </c>
      <c r="J6" s="28">
        <v>4</v>
      </c>
      <c r="K6" s="29">
        <f>VLOOKUP(J6,$Y$87:$Z$102,2)</f>
        <v>12</v>
      </c>
      <c r="L6" s="114"/>
      <c r="M6" s="115"/>
      <c r="N6" s="56"/>
      <c r="O6" s="57"/>
      <c r="P6" s="28">
        <v>9</v>
      </c>
      <c r="Q6" s="29">
        <v>14</v>
      </c>
      <c r="R6" s="28">
        <v>3</v>
      </c>
      <c r="S6" s="29">
        <v>30</v>
      </c>
      <c r="T6" s="58">
        <v>6</v>
      </c>
      <c r="U6" s="57"/>
      <c r="V6" s="58">
        <v>12</v>
      </c>
      <c r="W6" s="57"/>
      <c r="X6" s="32"/>
      <c r="Y6" s="33">
        <f t="shared" si="0"/>
        <v>50</v>
      </c>
      <c r="Z6" s="33">
        <f t="shared" si="1"/>
        <v>11</v>
      </c>
      <c r="AA6" s="33">
        <f t="shared" si="2"/>
        <v>12</v>
      </c>
      <c r="AB6" s="33">
        <f t="shared" si="3"/>
        <v>0</v>
      </c>
      <c r="AC6" s="33">
        <f t="shared" si="4"/>
        <v>0</v>
      </c>
      <c r="AD6" s="33">
        <f t="shared" si="5"/>
        <v>14</v>
      </c>
      <c r="AE6" s="33">
        <f t="shared" si="6"/>
        <v>30</v>
      </c>
      <c r="AF6" s="33">
        <f t="shared" si="7"/>
        <v>0</v>
      </c>
      <c r="AG6" s="33">
        <f t="shared" si="8"/>
        <v>0</v>
      </c>
      <c r="AH6" s="32"/>
      <c r="AI6" s="30">
        <v>6</v>
      </c>
      <c r="AJ6" s="29">
        <v>20</v>
      </c>
      <c r="AK6" s="30">
        <v>5</v>
      </c>
      <c r="AL6" s="29">
        <v>22</v>
      </c>
      <c r="AM6" s="30">
        <v>4</v>
      </c>
      <c r="AN6" s="29">
        <v>24</v>
      </c>
      <c r="AO6" s="30">
        <v>4</v>
      </c>
      <c r="AP6" s="29">
        <v>24</v>
      </c>
      <c r="AQ6" s="54"/>
    </row>
    <row r="7" spans="1:43" ht="15" customHeight="1" thickBot="1">
      <c r="A7" s="16" t="s">
        <v>33</v>
      </c>
      <c r="B7" s="41" t="s">
        <v>127</v>
      </c>
      <c r="C7" s="41" t="s">
        <v>128</v>
      </c>
      <c r="D7" s="34">
        <v>2006</v>
      </c>
      <c r="E7" s="27">
        <v>205</v>
      </c>
      <c r="F7" s="56"/>
      <c r="G7" s="57"/>
      <c r="H7" s="56"/>
      <c r="I7" s="57"/>
      <c r="J7" s="56"/>
      <c r="K7" s="57"/>
      <c r="L7" s="28"/>
      <c r="M7" s="29"/>
      <c r="N7" s="28"/>
      <c r="O7" s="29"/>
      <c r="P7" s="28">
        <v>1</v>
      </c>
      <c r="Q7" s="29">
        <v>50</v>
      </c>
      <c r="R7" s="28">
        <v>2</v>
      </c>
      <c r="S7" s="29">
        <v>40</v>
      </c>
      <c r="T7" s="30">
        <v>1</v>
      </c>
      <c r="U7" s="29">
        <f>VLOOKUP(T7,$Y$87:$Z$102,2)</f>
        <v>25</v>
      </c>
      <c r="V7" s="30">
        <v>1</v>
      </c>
      <c r="W7" s="29">
        <v>50</v>
      </c>
      <c r="X7" s="32"/>
      <c r="Y7" s="33">
        <f t="shared" si="0"/>
        <v>0</v>
      </c>
      <c r="Z7" s="33">
        <f t="shared" si="1"/>
        <v>0</v>
      </c>
      <c r="AA7" s="33">
        <f t="shared" si="2"/>
        <v>0</v>
      </c>
      <c r="AB7" s="33">
        <f t="shared" si="3"/>
        <v>0</v>
      </c>
      <c r="AC7" s="33">
        <f t="shared" si="4"/>
        <v>0</v>
      </c>
      <c r="AD7" s="33">
        <f t="shared" si="5"/>
        <v>50</v>
      </c>
      <c r="AE7" s="33">
        <f t="shared" si="6"/>
        <v>40</v>
      </c>
      <c r="AF7" s="33">
        <f t="shared" si="7"/>
        <v>25</v>
      </c>
      <c r="AG7" s="33">
        <f t="shared" si="8"/>
        <v>50</v>
      </c>
      <c r="AH7" s="32"/>
      <c r="AI7" s="30">
        <v>2</v>
      </c>
      <c r="AJ7" s="29">
        <v>40</v>
      </c>
      <c r="AK7" s="30"/>
      <c r="AL7" s="29"/>
      <c r="AM7" s="30"/>
      <c r="AN7" s="29"/>
      <c r="AO7" s="122"/>
      <c r="AP7" s="115"/>
      <c r="AQ7" s="54"/>
    </row>
    <row r="8" spans="1:43" ht="15" customHeight="1" thickBot="1">
      <c r="A8" s="16" t="s">
        <v>34</v>
      </c>
      <c r="B8" s="41" t="s">
        <v>120</v>
      </c>
      <c r="C8" s="41" t="s">
        <v>121</v>
      </c>
      <c r="D8" s="34">
        <v>2006</v>
      </c>
      <c r="E8" s="27">
        <v>169</v>
      </c>
      <c r="F8" s="114"/>
      <c r="G8" s="115"/>
      <c r="H8" s="56"/>
      <c r="I8" s="57"/>
      <c r="J8" s="28">
        <v>1</v>
      </c>
      <c r="K8" s="29">
        <f>VLOOKUP(J8,$Y$87:$Z$102,2)</f>
        <v>25</v>
      </c>
      <c r="L8" s="59">
        <v>1</v>
      </c>
      <c r="M8" s="29">
        <f>VLOOKUP(L8,$Y$87:$Z$102,2)</f>
        <v>25</v>
      </c>
      <c r="N8" s="28">
        <v>2</v>
      </c>
      <c r="O8" s="29">
        <f>VLOOKUP(N8,$Y$87:$Z$102,2)</f>
        <v>20</v>
      </c>
      <c r="P8" s="56"/>
      <c r="Q8" s="57"/>
      <c r="R8" s="88"/>
      <c r="S8" s="57"/>
      <c r="T8" s="30">
        <v>5</v>
      </c>
      <c r="U8" s="29">
        <f>VLOOKUP(T8,$Y$87:$Z$102,2)</f>
        <v>11</v>
      </c>
      <c r="V8" s="30">
        <v>6</v>
      </c>
      <c r="W8" s="29">
        <v>20</v>
      </c>
      <c r="X8" s="32"/>
      <c r="Y8" s="33">
        <f t="shared" si="0"/>
        <v>0</v>
      </c>
      <c r="Z8" s="33">
        <f t="shared" si="1"/>
        <v>0</v>
      </c>
      <c r="AA8" s="33">
        <f t="shared" si="2"/>
        <v>25</v>
      </c>
      <c r="AB8" s="33">
        <f t="shared" si="3"/>
        <v>25</v>
      </c>
      <c r="AC8" s="33">
        <f t="shared" si="4"/>
        <v>20</v>
      </c>
      <c r="AD8" s="33">
        <f t="shared" si="5"/>
        <v>0</v>
      </c>
      <c r="AE8" s="33">
        <f t="shared" si="6"/>
        <v>0</v>
      </c>
      <c r="AF8" s="33">
        <f t="shared" si="7"/>
        <v>11</v>
      </c>
      <c r="AG8" s="33">
        <f t="shared" si="8"/>
        <v>20</v>
      </c>
      <c r="AH8" s="32"/>
      <c r="AI8" s="30">
        <v>4</v>
      </c>
      <c r="AJ8" s="29">
        <v>24</v>
      </c>
      <c r="AK8" s="30">
        <v>4</v>
      </c>
      <c r="AL8" s="29">
        <v>24</v>
      </c>
      <c r="AM8" s="30">
        <v>6</v>
      </c>
      <c r="AN8" s="29">
        <v>20</v>
      </c>
      <c r="AO8" s="104" t="s">
        <v>96</v>
      </c>
      <c r="AP8" s="29"/>
      <c r="AQ8" s="23"/>
    </row>
    <row r="9" spans="1:43" ht="15" customHeight="1" thickBot="1">
      <c r="A9" s="16" t="s">
        <v>35</v>
      </c>
      <c r="B9" s="41" t="s">
        <v>71</v>
      </c>
      <c r="C9" s="47" t="s">
        <v>72</v>
      </c>
      <c r="D9" s="34">
        <v>2007</v>
      </c>
      <c r="E9" s="27">
        <v>151</v>
      </c>
      <c r="F9" s="28">
        <v>5</v>
      </c>
      <c r="G9" s="29">
        <v>22</v>
      </c>
      <c r="H9" s="114"/>
      <c r="I9" s="115"/>
      <c r="J9" s="56"/>
      <c r="K9" s="57"/>
      <c r="L9" s="28">
        <v>5</v>
      </c>
      <c r="M9" s="29">
        <f>VLOOKUP(L9,$Y$87:$Z$102,2)</f>
        <v>11</v>
      </c>
      <c r="N9" s="56">
        <v>7</v>
      </c>
      <c r="O9" s="57"/>
      <c r="P9" s="28">
        <v>4</v>
      </c>
      <c r="Q9" s="29">
        <v>24</v>
      </c>
      <c r="R9" s="28">
        <v>10</v>
      </c>
      <c r="S9" s="29">
        <v>12</v>
      </c>
      <c r="T9" s="58">
        <v>9</v>
      </c>
      <c r="U9" s="57"/>
      <c r="V9" s="30">
        <v>9</v>
      </c>
      <c r="W9" s="29">
        <v>14</v>
      </c>
      <c r="X9" s="32"/>
      <c r="Y9" s="33">
        <f t="shared" si="0"/>
        <v>22</v>
      </c>
      <c r="Z9" s="33">
        <f t="shared" si="1"/>
        <v>0</v>
      </c>
      <c r="AA9" s="33">
        <f t="shared" si="2"/>
        <v>0</v>
      </c>
      <c r="AB9" s="33">
        <f t="shared" si="3"/>
        <v>11</v>
      </c>
      <c r="AC9" s="33">
        <f t="shared" si="4"/>
        <v>0</v>
      </c>
      <c r="AD9" s="33">
        <f t="shared" si="5"/>
        <v>24</v>
      </c>
      <c r="AE9" s="33">
        <f t="shared" si="6"/>
        <v>12</v>
      </c>
      <c r="AF9" s="33">
        <f t="shared" si="7"/>
        <v>0</v>
      </c>
      <c r="AG9" s="33">
        <f t="shared" si="8"/>
        <v>14</v>
      </c>
      <c r="AH9" s="32"/>
      <c r="AI9" s="30">
        <v>9</v>
      </c>
      <c r="AJ9" s="29">
        <v>14</v>
      </c>
      <c r="AK9" s="30">
        <v>7</v>
      </c>
      <c r="AL9" s="29">
        <v>18</v>
      </c>
      <c r="AM9" s="30">
        <v>7</v>
      </c>
      <c r="AN9" s="29">
        <v>18</v>
      </c>
      <c r="AO9" s="89">
        <v>7</v>
      </c>
      <c r="AP9" s="29">
        <v>18</v>
      </c>
      <c r="AQ9" s="23"/>
    </row>
    <row r="10" spans="1:43" ht="15" customHeight="1" thickBot="1">
      <c r="A10" s="16" t="s">
        <v>36</v>
      </c>
      <c r="B10" s="41" t="s">
        <v>69</v>
      </c>
      <c r="C10" s="41" t="s">
        <v>48</v>
      </c>
      <c r="D10" s="34">
        <v>2006</v>
      </c>
      <c r="E10" s="27">
        <v>141</v>
      </c>
      <c r="F10" s="28">
        <v>3</v>
      </c>
      <c r="G10" s="29">
        <v>30</v>
      </c>
      <c r="H10" s="28">
        <v>1</v>
      </c>
      <c r="I10" s="29">
        <f>VLOOKUP(H10,$Y$87:$Z$102,2)</f>
        <v>25</v>
      </c>
      <c r="J10" s="28">
        <v>3</v>
      </c>
      <c r="K10" s="29">
        <f>VLOOKUP(J10,$Y$87:$Z$102,2)</f>
        <v>15</v>
      </c>
      <c r="L10" s="60" t="s">
        <v>96</v>
      </c>
      <c r="M10" s="29"/>
      <c r="N10" s="28">
        <v>3</v>
      </c>
      <c r="O10" s="29">
        <f>VLOOKUP(N10,$Y$87:$Z$102,2)</f>
        <v>15</v>
      </c>
      <c r="P10" s="31">
        <v>5</v>
      </c>
      <c r="Q10" s="29">
        <v>22</v>
      </c>
      <c r="R10" s="60" t="s">
        <v>96</v>
      </c>
      <c r="S10" s="29"/>
      <c r="T10" s="58"/>
      <c r="U10" s="57"/>
      <c r="V10" s="30">
        <v>7</v>
      </c>
      <c r="W10" s="29">
        <v>18</v>
      </c>
      <c r="X10" s="32"/>
      <c r="Y10" s="33">
        <f t="shared" si="0"/>
        <v>30</v>
      </c>
      <c r="Z10" s="33">
        <f t="shared" si="1"/>
        <v>25</v>
      </c>
      <c r="AA10" s="33">
        <f t="shared" si="2"/>
        <v>15</v>
      </c>
      <c r="AB10" s="33">
        <f t="shared" si="3"/>
        <v>0</v>
      </c>
      <c r="AC10" s="33">
        <f t="shared" si="4"/>
        <v>15</v>
      </c>
      <c r="AD10" s="33">
        <f t="shared" si="5"/>
        <v>22</v>
      </c>
      <c r="AE10" s="33">
        <f t="shared" si="6"/>
        <v>0</v>
      </c>
      <c r="AF10" s="33">
        <f t="shared" si="7"/>
        <v>0</v>
      </c>
      <c r="AG10" s="33">
        <f t="shared" si="8"/>
        <v>18</v>
      </c>
      <c r="AH10" s="32"/>
      <c r="AI10" s="30">
        <v>7</v>
      </c>
      <c r="AJ10" s="29">
        <v>18</v>
      </c>
      <c r="AK10" s="58"/>
      <c r="AL10" s="57"/>
      <c r="AM10" s="58"/>
      <c r="AN10" s="57"/>
      <c r="AO10" s="122"/>
      <c r="AP10" s="115"/>
      <c r="AQ10" s="23"/>
    </row>
    <row r="11" spans="1:43" ht="15" customHeight="1" thickBot="1">
      <c r="A11" s="16" t="s">
        <v>37</v>
      </c>
      <c r="B11" s="41" t="s">
        <v>75</v>
      </c>
      <c r="C11" s="47" t="s">
        <v>56</v>
      </c>
      <c r="D11" s="34">
        <v>2007</v>
      </c>
      <c r="E11" s="27">
        <v>135</v>
      </c>
      <c r="F11" s="28">
        <v>9</v>
      </c>
      <c r="G11" s="29">
        <v>14</v>
      </c>
      <c r="H11" s="28">
        <v>6</v>
      </c>
      <c r="I11" s="29">
        <f>VLOOKUP(H11,$Y$87:$Z$102,2)</f>
        <v>10</v>
      </c>
      <c r="J11" s="56">
        <v>7</v>
      </c>
      <c r="K11" s="57"/>
      <c r="L11" s="114"/>
      <c r="M11" s="115"/>
      <c r="N11" s="56"/>
      <c r="O11" s="57"/>
      <c r="P11" s="28">
        <v>7</v>
      </c>
      <c r="Q11" s="29">
        <v>18</v>
      </c>
      <c r="R11" s="28">
        <v>7</v>
      </c>
      <c r="S11" s="29">
        <v>18</v>
      </c>
      <c r="T11" s="30">
        <v>7</v>
      </c>
      <c r="U11" s="29">
        <f>VLOOKUP(T11,$Y$87:$Z$102,2)</f>
        <v>9</v>
      </c>
      <c r="V11" s="30">
        <v>8</v>
      </c>
      <c r="W11" s="29">
        <v>16</v>
      </c>
      <c r="X11" s="32"/>
      <c r="Y11" s="33">
        <f t="shared" si="0"/>
        <v>14</v>
      </c>
      <c r="Z11" s="33">
        <f t="shared" si="1"/>
        <v>10</v>
      </c>
      <c r="AA11" s="33">
        <f t="shared" si="2"/>
        <v>0</v>
      </c>
      <c r="AB11" s="33">
        <f t="shared" si="3"/>
        <v>0</v>
      </c>
      <c r="AC11" s="33">
        <f t="shared" si="4"/>
        <v>0</v>
      </c>
      <c r="AD11" s="33">
        <f t="shared" si="5"/>
        <v>18</v>
      </c>
      <c r="AE11" s="33">
        <f t="shared" si="6"/>
        <v>18</v>
      </c>
      <c r="AF11" s="33">
        <f t="shared" si="7"/>
        <v>9</v>
      </c>
      <c r="AG11" s="33">
        <f t="shared" si="8"/>
        <v>16</v>
      </c>
      <c r="AH11" s="32"/>
      <c r="AI11" s="30">
        <v>10</v>
      </c>
      <c r="AJ11" s="29">
        <v>12</v>
      </c>
      <c r="AK11" s="58">
        <v>13</v>
      </c>
      <c r="AL11" s="57"/>
      <c r="AM11" s="30">
        <v>8</v>
      </c>
      <c r="AN11" s="29">
        <v>16</v>
      </c>
      <c r="AO11" s="30">
        <v>5</v>
      </c>
      <c r="AP11" s="29">
        <v>22</v>
      </c>
      <c r="AQ11" s="23"/>
    </row>
    <row r="12" spans="1:43" ht="15" customHeight="1" thickBot="1">
      <c r="A12" s="16" t="s">
        <v>38</v>
      </c>
      <c r="B12" s="41" t="s">
        <v>80</v>
      </c>
      <c r="C12" s="41" t="s">
        <v>48</v>
      </c>
      <c r="D12" s="34">
        <v>2006</v>
      </c>
      <c r="E12" s="27">
        <v>125</v>
      </c>
      <c r="F12" s="28">
        <v>6</v>
      </c>
      <c r="G12" s="29">
        <v>20</v>
      </c>
      <c r="H12" s="56"/>
      <c r="I12" s="57"/>
      <c r="J12" s="56"/>
      <c r="K12" s="57"/>
      <c r="L12" s="28">
        <v>3</v>
      </c>
      <c r="M12" s="29">
        <f>VLOOKUP(L12,$Y$87:$Z$102,2)</f>
        <v>15</v>
      </c>
      <c r="N12" s="28">
        <v>4</v>
      </c>
      <c r="O12" s="29">
        <f>VLOOKUP(N12,$Y$87:$Z$102,2)</f>
        <v>12</v>
      </c>
      <c r="P12" s="28">
        <v>6</v>
      </c>
      <c r="Q12" s="29">
        <v>20</v>
      </c>
      <c r="R12" s="28">
        <v>6</v>
      </c>
      <c r="S12" s="29">
        <v>20</v>
      </c>
      <c r="T12" s="30">
        <v>8</v>
      </c>
      <c r="U12" s="29">
        <f>VLOOKUP(T12,$Y$87:$Z$102,2)</f>
        <v>8</v>
      </c>
      <c r="V12" s="58"/>
      <c r="W12" s="57"/>
      <c r="X12" s="32"/>
      <c r="Y12" s="33">
        <f t="shared" si="0"/>
        <v>20</v>
      </c>
      <c r="Z12" s="33">
        <f t="shared" si="1"/>
        <v>0</v>
      </c>
      <c r="AA12" s="33">
        <f t="shared" si="2"/>
        <v>0</v>
      </c>
      <c r="AB12" s="33">
        <f t="shared" si="3"/>
        <v>15</v>
      </c>
      <c r="AC12" s="33">
        <f t="shared" si="4"/>
        <v>12</v>
      </c>
      <c r="AD12" s="33">
        <f t="shared" si="5"/>
        <v>20</v>
      </c>
      <c r="AE12" s="33">
        <f t="shared" si="6"/>
        <v>20</v>
      </c>
      <c r="AF12" s="33">
        <f t="shared" si="7"/>
        <v>8</v>
      </c>
      <c r="AG12" s="33">
        <f t="shared" si="8"/>
        <v>0</v>
      </c>
      <c r="AH12" s="32"/>
      <c r="AI12" s="30"/>
      <c r="AJ12" s="29"/>
      <c r="AK12" s="30">
        <v>3</v>
      </c>
      <c r="AL12" s="29">
        <v>30</v>
      </c>
      <c r="AM12" s="30"/>
      <c r="AN12" s="29"/>
      <c r="AO12" s="122"/>
      <c r="AP12" s="115"/>
      <c r="AQ12" s="23"/>
    </row>
    <row r="13" spans="1:43" ht="15" customHeight="1" thickBot="1">
      <c r="A13" s="16" t="s">
        <v>39</v>
      </c>
      <c r="B13" s="41" t="s">
        <v>76</v>
      </c>
      <c r="C13" s="48" t="s">
        <v>45</v>
      </c>
      <c r="D13" s="34">
        <v>2007</v>
      </c>
      <c r="E13" s="27">
        <v>117</v>
      </c>
      <c r="F13" s="28">
        <v>10</v>
      </c>
      <c r="G13" s="29">
        <v>12</v>
      </c>
      <c r="H13" s="28">
        <v>4</v>
      </c>
      <c r="I13" s="29">
        <f>VLOOKUP(H13,$Y$87:$Z$102,2)</f>
        <v>12</v>
      </c>
      <c r="J13" s="56">
        <v>6</v>
      </c>
      <c r="K13" s="57"/>
      <c r="L13" s="28">
        <v>4</v>
      </c>
      <c r="M13" s="29">
        <f>VLOOKUP(L13,$Y$87:$Z$102,2)</f>
        <v>12</v>
      </c>
      <c r="N13" s="28">
        <v>5</v>
      </c>
      <c r="O13" s="29">
        <f>VLOOKUP(N13,$Y$87:$Z$102,2)</f>
        <v>11</v>
      </c>
      <c r="P13" s="56">
        <v>11</v>
      </c>
      <c r="Q13" s="57"/>
      <c r="R13" s="28">
        <v>8</v>
      </c>
      <c r="S13" s="29">
        <v>16</v>
      </c>
      <c r="T13" s="58"/>
      <c r="U13" s="57"/>
      <c r="V13" s="30">
        <v>11</v>
      </c>
      <c r="W13" s="29">
        <v>10</v>
      </c>
      <c r="X13" s="32"/>
      <c r="Y13" s="33">
        <f t="shared" si="0"/>
        <v>12</v>
      </c>
      <c r="Z13" s="33">
        <f t="shared" si="1"/>
        <v>12</v>
      </c>
      <c r="AA13" s="33">
        <f t="shared" si="2"/>
        <v>0</v>
      </c>
      <c r="AB13" s="33">
        <f t="shared" si="3"/>
        <v>12</v>
      </c>
      <c r="AC13" s="33">
        <f t="shared" si="4"/>
        <v>11</v>
      </c>
      <c r="AD13" s="33">
        <f t="shared" si="5"/>
        <v>0</v>
      </c>
      <c r="AE13" s="33">
        <f t="shared" si="6"/>
        <v>16</v>
      </c>
      <c r="AF13" s="33">
        <f t="shared" si="7"/>
        <v>0</v>
      </c>
      <c r="AG13" s="33">
        <f t="shared" si="8"/>
        <v>10</v>
      </c>
      <c r="AH13" s="32"/>
      <c r="AI13" s="30">
        <v>8</v>
      </c>
      <c r="AJ13" s="29">
        <v>16</v>
      </c>
      <c r="AK13" s="30">
        <v>9</v>
      </c>
      <c r="AL13" s="29">
        <v>14</v>
      </c>
      <c r="AM13" s="30">
        <v>9</v>
      </c>
      <c r="AN13" s="29">
        <v>14</v>
      </c>
      <c r="AO13" s="122"/>
      <c r="AP13" s="115"/>
      <c r="AQ13" s="54"/>
    </row>
    <row r="14" spans="1:43" ht="15" customHeight="1" thickBot="1">
      <c r="A14" s="16" t="s">
        <v>40</v>
      </c>
      <c r="B14" s="41" t="s">
        <v>204</v>
      </c>
      <c r="C14" s="41" t="s">
        <v>48</v>
      </c>
      <c r="D14" s="34">
        <v>2006</v>
      </c>
      <c r="E14" s="27">
        <v>116</v>
      </c>
      <c r="F14" s="114"/>
      <c r="G14" s="115"/>
      <c r="H14" s="56"/>
      <c r="I14" s="57"/>
      <c r="J14" s="56"/>
      <c r="K14" s="57"/>
      <c r="L14" s="56"/>
      <c r="M14" s="57"/>
      <c r="N14" s="28"/>
      <c r="O14" s="29"/>
      <c r="P14" s="28"/>
      <c r="Q14" s="29"/>
      <c r="R14" s="28"/>
      <c r="S14" s="29"/>
      <c r="T14" s="30"/>
      <c r="U14" s="29"/>
      <c r="V14" s="30">
        <v>5</v>
      </c>
      <c r="W14" s="29">
        <v>22</v>
      </c>
      <c r="X14" s="32"/>
      <c r="Y14" s="33">
        <f t="shared" si="0"/>
        <v>0</v>
      </c>
      <c r="Z14" s="33">
        <f t="shared" si="1"/>
        <v>0</v>
      </c>
      <c r="AA14" s="33">
        <f t="shared" si="2"/>
        <v>0</v>
      </c>
      <c r="AB14" s="33">
        <f t="shared" si="3"/>
        <v>0</v>
      </c>
      <c r="AC14" s="33">
        <f t="shared" si="4"/>
        <v>0</v>
      </c>
      <c r="AD14" s="33">
        <f t="shared" si="5"/>
        <v>0</v>
      </c>
      <c r="AE14" s="33">
        <f t="shared" si="6"/>
        <v>0</v>
      </c>
      <c r="AF14" s="33">
        <f t="shared" si="7"/>
        <v>0</v>
      </c>
      <c r="AG14" s="33">
        <f t="shared" si="8"/>
        <v>22</v>
      </c>
      <c r="AH14" s="32"/>
      <c r="AI14" s="30">
        <v>5</v>
      </c>
      <c r="AJ14" s="29">
        <v>22</v>
      </c>
      <c r="AK14" s="30">
        <v>6</v>
      </c>
      <c r="AL14" s="29">
        <v>20</v>
      </c>
      <c r="AM14" s="30">
        <v>5</v>
      </c>
      <c r="AN14" s="29">
        <v>22</v>
      </c>
      <c r="AO14" s="30">
        <v>3</v>
      </c>
      <c r="AP14" s="29">
        <v>30</v>
      </c>
      <c r="AQ14" s="54"/>
    </row>
    <row r="15" spans="1:43" ht="15" customHeight="1" thickBot="1">
      <c r="A15" s="16" t="s">
        <v>41</v>
      </c>
      <c r="B15" s="41" t="s">
        <v>79</v>
      </c>
      <c r="C15" s="41" t="s">
        <v>48</v>
      </c>
      <c r="D15" s="34">
        <v>2007</v>
      </c>
      <c r="E15" s="27">
        <v>57</v>
      </c>
      <c r="F15" s="28">
        <v>11</v>
      </c>
      <c r="G15" s="29">
        <v>10</v>
      </c>
      <c r="H15" s="28">
        <v>3</v>
      </c>
      <c r="I15" s="29">
        <f>VLOOKUP(H15,$Y$87:$Z$102,2)</f>
        <v>15</v>
      </c>
      <c r="J15" s="28">
        <v>10</v>
      </c>
      <c r="K15" s="29">
        <f>VLOOKUP(J15,$Y$87:$Z$102,2)</f>
        <v>6</v>
      </c>
      <c r="L15" s="56"/>
      <c r="M15" s="57"/>
      <c r="N15" s="56"/>
      <c r="O15" s="57"/>
      <c r="P15" s="28">
        <v>10</v>
      </c>
      <c r="Q15" s="29">
        <v>12</v>
      </c>
      <c r="R15" s="28">
        <v>9</v>
      </c>
      <c r="S15" s="29">
        <v>14</v>
      </c>
      <c r="T15" s="58"/>
      <c r="U15" s="57"/>
      <c r="V15" s="30"/>
      <c r="W15" s="29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2"/>
      <c r="AI15" s="30"/>
      <c r="AJ15" s="29"/>
      <c r="AK15" s="30"/>
      <c r="AL15" s="29"/>
      <c r="AM15" s="30"/>
      <c r="AN15" s="29"/>
      <c r="AO15" s="122"/>
      <c r="AP15" s="115"/>
      <c r="AQ15" s="54"/>
    </row>
    <row r="16" spans="1:43" ht="15" customHeight="1" thickBot="1">
      <c r="A16" s="16" t="s">
        <v>42</v>
      </c>
      <c r="B16" s="41" t="s">
        <v>73</v>
      </c>
      <c r="C16" s="41" t="s">
        <v>64</v>
      </c>
      <c r="D16" s="34">
        <v>2006</v>
      </c>
      <c r="E16" s="27">
        <v>54</v>
      </c>
      <c r="F16" s="28">
        <v>7</v>
      </c>
      <c r="G16" s="29">
        <v>18</v>
      </c>
      <c r="H16" s="56"/>
      <c r="I16" s="57"/>
      <c r="J16" s="56"/>
      <c r="K16" s="57"/>
      <c r="L16" s="56"/>
      <c r="M16" s="57"/>
      <c r="N16" s="28"/>
      <c r="O16" s="29"/>
      <c r="P16" s="28">
        <v>12</v>
      </c>
      <c r="Q16" s="29">
        <v>8</v>
      </c>
      <c r="R16" s="25" t="s">
        <v>96</v>
      </c>
      <c r="S16" s="29"/>
      <c r="T16" s="30"/>
      <c r="U16" s="29"/>
      <c r="V16" s="30">
        <v>10</v>
      </c>
      <c r="W16" s="29">
        <v>12</v>
      </c>
      <c r="X16" s="32"/>
      <c r="Y16" s="33">
        <f>G16</f>
        <v>18</v>
      </c>
      <c r="Z16" s="33">
        <f>+I16</f>
        <v>0</v>
      </c>
      <c r="AA16" s="33">
        <f>+K16</f>
        <v>0</v>
      </c>
      <c r="AB16" s="33">
        <f>+M16</f>
        <v>0</v>
      </c>
      <c r="AC16" s="33">
        <f>+O16</f>
        <v>0</v>
      </c>
      <c r="AD16" s="33">
        <f>+Q16</f>
        <v>8</v>
      </c>
      <c r="AE16" s="33">
        <f>+S16</f>
        <v>0</v>
      </c>
      <c r="AF16" s="33">
        <f>+U16</f>
        <v>0</v>
      </c>
      <c r="AG16" s="33">
        <f>+W16</f>
        <v>12</v>
      </c>
      <c r="AH16" s="32"/>
      <c r="AI16" s="25" t="s">
        <v>96</v>
      </c>
      <c r="AJ16" s="29"/>
      <c r="AK16" s="30">
        <v>8</v>
      </c>
      <c r="AL16" s="29">
        <v>16</v>
      </c>
      <c r="AM16" s="30"/>
      <c r="AN16" s="29"/>
      <c r="AO16" s="122"/>
      <c r="AP16" s="115"/>
    </row>
    <row r="17" spans="1:43" ht="15" customHeight="1" thickBot="1">
      <c r="A17" s="16" t="s">
        <v>43</v>
      </c>
      <c r="B17" s="41" t="s">
        <v>116</v>
      </c>
      <c r="C17" s="43" t="s">
        <v>98</v>
      </c>
      <c r="D17" s="34">
        <v>2006</v>
      </c>
      <c r="E17" s="27">
        <v>47</v>
      </c>
      <c r="F17" s="114"/>
      <c r="G17" s="115"/>
      <c r="H17" s="28">
        <v>8</v>
      </c>
      <c r="I17" s="29">
        <f>VLOOKUP(H17,$Y$87:$Z$102,2)</f>
        <v>8</v>
      </c>
      <c r="J17" s="28">
        <v>9</v>
      </c>
      <c r="K17" s="29">
        <f>VLOOKUP(J17,$Y$87:$Z$102,2)</f>
        <v>7</v>
      </c>
      <c r="L17" s="56"/>
      <c r="M17" s="57"/>
      <c r="N17" s="56"/>
      <c r="O17" s="57"/>
      <c r="P17" s="56"/>
      <c r="Q17" s="57"/>
      <c r="R17" s="28"/>
      <c r="S17" s="29"/>
      <c r="T17" s="30"/>
      <c r="U17" s="29"/>
      <c r="V17" s="30"/>
      <c r="W17" s="29"/>
      <c r="X17" s="32"/>
      <c r="Y17" s="33">
        <f>G17</f>
        <v>0</v>
      </c>
      <c r="Z17" s="33">
        <f>+I17</f>
        <v>8</v>
      </c>
      <c r="AA17" s="33">
        <f>+K17</f>
        <v>7</v>
      </c>
      <c r="AB17" s="33">
        <f>+M17</f>
        <v>0</v>
      </c>
      <c r="AC17" s="33">
        <f>+O17</f>
        <v>0</v>
      </c>
      <c r="AD17" s="33">
        <f>+Q17</f>
        <v>0</v>
      </c>
      <c r="AE17" s="33">
        <f>+S17</f>
        <v>0</v>
      </c>
      <c r="AF17" s="33">
        <f>+U17</f>
        <v>0</v>
      </c>
      <c r="AG17" s="33">
        <f>+W17</f>
        <v>0</v>
      </c>
      <c r="AH17" s="32"/>
      <c r="AI17" s="30"/>
      <c r="AJ17" s="29"/>
      <c r="AK17" s="30">
        <v>10</v>
      </c>
      <c r="AL17" s="29">
        <v>12</v>
      </c>
      <c r="AM17" s="30"/>
      <c r="AN17" s="29"/>
      <c r="AO17" s="30">
        <v>6</v>
      </c>
      <c r="AP17" s="29">
        <v>20</v>
      </c>
    </row>
    <row r="18" spans="1:43" ht="15" customHeight="1" thickBot="1">
      <c r="A18" s="119"/>
      <c r="B18" s="90" t="s">
        <v>230</v>
      </c>
      <c r="C18" s="90" t="s">
        <v>98</v>
      </c>
      <c r="D18" s="91">
        <v>2007</v>
      </c>
      <c r="E18" s="92">
        <v>24</v>
      </c>
      <c r="F18" s="70"/>
      <c r="G18" s="71"/>
      <c r="H18" s="70"/>
      <c r="I18" s="71"/>
      <c r="J18" s="70"/>
      <c r="K18" s="71"/>
      <c r="L18" s="70"/>
      <c r="M18" s="71"/>
      <c r="N18" s="70"/>
      <c r="O18" s="71"/>
      <c r="P18" s="70"/>
      <c r="Q18" s="71"/>
      <c r="R18" s="70"/>
      <c r="S18" s="71"/>
      <c r="T18" s="72"/>
      <c r="U18" s="71"/>
      <c r="V18" s="72"/>
      <c r="W18" s="71"/>
      <c r="X18" s="120"/>
      <c r="Y18" s="121"/>
      <c r="Z18" s="121"/>
      <c r="AA18" s="121"/>
      <c r="AB18" s="121"/>
      <c r="AC18" s="121"/>
      <c r="AD18" s="121"/>
      <c r="AE18" s="121"/>
      <c r="AF18" s="121"/>
      <c r="AG18" s="121"/>
      <c r="AH18" s="120"/>
      <c r="AI18" s="72"/>
      <c r="AJ18" s="71"/>
      <c r="AK18" s="72">
        <v>12</v>
      </c>
      <c r="AL18" s="71">
        <v>8</v>
      </c>
      <c r="AM18" s="72"/>
      <c r="AN18" s="71"/>
      <c r="AO18" s="72">
        <v>8</v>
      </c>
      <c r="AP18" s="71">
        <v>16</v>
      </c>
      <c r="AQ18" s="54"/>
    </row>
    <row r="19" spans="1:43" ht="15" customHeight="1" thickBot="1">
      <c r="A19" s="119"/>
      <c r="B19" s="90" t="s">
        <v>115</v>
      </c>
      <c r="C19" s="90" t="s">
        <v>104</v>
      </c>
      <c r="D19" s="91"/>
      <c r="E19" s="92">
        <f>IF(SUM(Y19:AG19)&gt;0,SUM(LARGE(Y19:AG19,1)+LARGE(Y19:AG19,2)+LARGE(Y19:AG19,3)+LARGE(Y19:AG19,4)+LARGE(Y19:AG19,5)+LARGE(Y19:AG19,6)+LARGE(Y19:AG19,7))," ")</f>
        <v>17</v>
      </c>
      <c r="F19" s="70"/>
      <c r="G19" s="71"/>
      <c r="H19" s="70">
        <v>7</v>
      </c>
      <c r="I19" s="71">
        <f>VLOOKUP(H19,$Y$87:$Z$102,2)</f>
        <v>9</v>
      </c>
      <c r="J19" s="70">
        <v>8</v>
      </c>
      <c r="K19" s="71">
        <f>VLOOKUP(J19,$Y$87:$Z$102,2)</f>
        <v>8</v>
      </c>
      <c r="L19" s="70"/>
      <c r="M19" s="71"/>
      <c r="N19" s="70"/>
      <c r="O19" s="71"/>
      <c r="P19" s="70"/>
      <c r="Q19" s="71"/>
      <c r="R19" s="70"/>
      <c r="S19" s="71"/>
      <c r="T19" s="72"/>
      <c r="U19" s="71"/>
      <c r="V19" s="72"/>
      <c r="W19" s="71"/>
      <c r="X19" s="120"/>
      <c r="Y19" s="121">
        <f>G19</f>
        <v>0</v>
      </c>
      <c r="Z19" s="121">
        <f>+I19</f>
        <v>9</v>
      </c>
      <c r="AA19" s="121">
        <f>+K19</f>
        <v>8</v>
      </c>
      <c r="AB19" s="121">
        <f>+M19</f>
        <v>0</v>
      </c>
      <c r="AC19" s="121">
        <f>+O19</f>
        <v>0</v>
      </c>
      <c r="AD19" s="121">
        <f>+Q19</f>
        <v>0</v>
      </c>
      <c r="AE19" s="121">
        <f>+S19</f>
        <v>0</v>
      </c>
      <c r="AF19" s="121">
        <f>+U19</f>
        <v>0</v>
      </c>
      <c r="AG19" s="121">
        <f>+W19</f>
        <v>0</v>
      </c>
      <c r="AH19" s="120"/>
      <c r="AI19" s="72"/>
      <c r="AJ19" s="71"/>
      <c r="AK19" s="72"/>
      <c r="AL19" s="71"/>
      <c r="AM19" s="72"/>
      <c r="AN19" s="71"/>
      <c r="AO19" s="72"/>
      <c r="AP19" s="71"/>
    </row>
    <row r="20" spans="1:43" ht="15" customHeight="1" thickBot="1">
      <c r="A20" s="119"/>
      <c r="B20" s="90" t="s">
        <v>129</v>
      </c>
      <c r="C20" s="90" t="s">
        <v>128</v>
      </c>
      <c r="D20" s="91">
        <v>2006</v>
      </c>
      <c r="E20" s="92">
        <f>IF(SUM(Y20:AG20)&gt;0,SUM(LARGE(Y20:AG20,1)+LARGE(Y20:AG20,2)+LARGE(Y20:AG20,3)+LARGE(Y20:AG20,4)+LARGE(Y20:AG20,5)+LARGE(Y20:AG20,6)+LARGE(Y20:AG20,7))," ")</f>
        <v>16</v>
      </c>
      <c r="F20" s="70"/>
      <c r="G20" s="71"/>
      <c r="H20" s="70"/>
      <c r="I20" s="71"/>
      <c r="J20" s="70"/>
      <c r="K20" s="71"/>
      <c r="L20" s="70"/>
      <c r="M20" s="71"/>
      <c r="N20" s="70"/>
      <c r="O20" s="71"/>
      <c r="P20" s="70">
        <v>8</v>
      </c>
      <c r="Q20" s="71">
        <v>16</v>
      </c>
      <c r="R20" s="70"/>
      <c r="S20" s="71"/>
      <c r="T20" s="72"/>
      <c r="U20" s="71"/>
      <c r="V20" s="72"/>
      <c r="W20" s="71"/>
      <c r="X20" s="120"/>
      <c r="Y20" s="121">
        <f>G20</f>
        <v>0</v>
      </c>
      <c r="Z20" s="121">
        <f>+I20</f>
        <v>0</v>
      </c>
      <c r="AA20" s="121">
        <f>+K20</f>
        <v>0</v>
      </c>
      <c r="AB20" s="121">
        <f>+M20</f>
        <v>0</v>
      </c>
      <c r="AC20" s="121">
        <f>+O20</f>
        <v>0</v>
      </c>
      <c r="AD20" s="121">
        <f>+Q20</f>
        <v>16</v>
      </c>
      <c r="AE20" s="121">
        <f>+S20</f>
        <v>0</v>
      </c>
      <c r="AF20" s="121">
        <f>+U20</f>
        <v>0</v>
      </c>
      <c r="AG20" s="121">
        <f>+W20</f>
        <v>0</v>
      </c>
      <c r="AH20" s="120"/>
      <c r="AI20" s="72"/>
      <c r="AJ20" s="71"/>
      <c r="AK20" s="72"/>
      <c r="AL20" s="71"/>
      <c r="AM20" s="72"/>
      <c r="AN20" s="71"/>
      <c r="AO20" s="72"/>
      <c r="AP20" s="71"/>
    </row>
    <row r="21" spans="1:43" ht="15" customHeight="1" thickBot="1">
      <c r="A21" s="119"/>
      <c r="B21" s="90" t="s">
        <v>123</v>
      </c>
      <c r="C21" s="90" t="s">
        <v>124</v>
      </c>
      <c r="D21" s="91">
        <v>2006</v>
      </c>
      <c r="E21" s="92">
        <f>IF(SUM(Y21:AG21)&gt;0,SUM(LARGE(Y21:AG21,1)+LARGE(Y21:AG21,2)+LARGE(Y21:AG21,3)+LARGE(Y21:AG21,4)+LARGE(Y21:AG21,5)+LARGE(Y21:AG21,6)+LARGE(Y21:AG21,7))," ")</f>
        <v>10</v>
      </c>
      <c r="F21" s="70"/>
      <c r="G21" s="71"/>
      <c r="H21" s="70"/>
      <c r="I21" s="71"/>
      <c r="J21" s="70"/>
      <c r="K21" s="71"/>
      <c r="L21" s="70"/>
      <c r="M21" s="71"/>
      <c r="N21" s="70">
        <v>6</v>
      </c>
      <c r="O21" s="71">
        <f>VLOOKUP(N21,$Y$87:$Z$102,2)</f>
        <v>10</v>
      </c>
      <c r="P21" s="70"/>
      <c r="Q21" s="71"/>
      <c r="R21" s="70"/>
      <c r="S21" s="71"/>
      <c r="T21" s="72"/>
      <c r="U21" s="71"/>
      <c r="V21" s="72"/>
      <c r="W21" s="71"/>
      <c r="X21" s="120"/>
      <c r="Y21" s="121">
        <f>G21</f>
        <v>0</v>
      </c>
      <c r="Z21" s="121">
        <f>+I21</f>
        <v>0</v>
      </c>
      <c r="AA21" s="121">
        <f>+K21</f>
        <v>0</v>
      </c>
      <c r="AB21" s="121">
        <f>+M21</f>
        <v>0</v>
      </c>
      <c r="AC21" s="121">
        <f>+O21</f>
        <v>10</v>
      </c>
      <c r="AD21" s="121">
        <f>+Q21</f>
        <v>0</v>
      </c>
      <c r="AE21" s="121">
        <f>+S21</f>
        <v>0</v>
      </c>
      <c r="AF21" s="121">
        <f>+U21</f>
        <v>0</v>
      </c>
      <c r="AG21" s="121">
        <f>+W21</f>
        <v>0</v>
      </c>
      <c r="AH21" s="120"/>
      <c r="AI21" s="72"/>
      <c r="AJ21" s="71"/>
      <c r="AK21" s="72"/>
      <c r="AL21" s="71"/>
      <c r="AM21" s="72"/>
      <c r="AN21" s="71"/>
      <c r="AO21" s="72"/>
      <c r="AP21" s="71"/>
    </row>
    <row r="22" spans="1:43" ht="15" customHeight="1" thickBot="1">
      <c r="A22" s="119"/>
      <c r="B22" s="90" t="s">
        <v>78</v>
      </c>
      <c r="C22" s="90" t="s">
        <v>48</v>
      </c>
      <c r="D22" s="91">
        <v>2007</v>
      </c>
      <c r="E22" s="92">
        <f>IF(SUM(Y22:AG22)&gt;0,SUM(LARGE(Y22:AG22,1)+LARGE(Y22:AG22,2)+LARGE(Y22:AG22,3)+LARGE(Y22:AG22,4)+LARGE(Y22:AG22,5)+LARGE(Y22:AG22,6)+LARGE(Y22:AG22,7))," ")</f>
        <v>8</v>
      </c>
      <c r="F22" s="70">
        <v>12</v>
      </c>
      <c r="G22" s="71">
        <v>8</v>
      </c>
      <c r="H22" s="70"/>
      <c r="I22" s="71"/>
      <c r="J22" s="70"/>
      <c r="K22" s="71"/>
      <c r="L22" s="70"/>
      <c r="M22" s="71"/>
      <c r="N22" s="70"/>
      <c r="O22" s="71"/>
      <c r="P22" s="70"/>
      <c r="Q22" s="71"/>
      <c r="R22" s="70"/>
      <c r="S22" s="71"/>
      <c r="T22" s="72"/>
      <c r="U22" s="71"/>
      <c r="V22" s="72"/>
      <c r="W22" s="71"/>
      <c r="X22" s="120"/>
      <c r="Y22" s="121">
        <f>G22</f>
        <v>8</v>
      </c>
      <c r="Z22" s="121">
        <f>+I22</f>
        <v>0</v>
      </c>
      <c r="AA22" s="121">
        <f>+K22</f>
        <v>0</v>
      </c>
      <c r="AB22" s="121">
        <f>+M22</f>
        <v>0</v>
      </c>
      <c r="AC22" s="121">
        <f>+O22</f>
        <v>0</v>
      </c>
      <c r="AD22" s="121">
        <f>+Q22</f>
        <v>0</v>
      </c>
      <c r="AE22" s="121">
        <f>+S22</f>
        <v>0</v>
      </c>
      <c r="AF22" s="121">
        <f>+U22</f>
        <v>0</v>
      </c>
      <c r="AG22" s="121">
        <f>+W22</f>
        <v>0</v>
      </c>
      <c r="AH22" s="120"/>
      <c r="AI22" s="72"/>
      <c r="AJ22" s="71"/>
      <c r="AK22" s="72"/>
      <c r="AL22" s="71"/>
      <c r="AM22" s="72"/>
      <c r="AN22" s="71"/>
      <c r="AO22" s="72"/>
      <c r="AP22" s="71"/>
    </row>
    <row r="23" spans="1:43" ht="15" customHeight="1" thickBot="1">
      <c r="A23" s="119"/>
      <c r="B23" s="90" t="s">
        <v>77</v>
      </c>
      <c r="C23" s="90" t="s">
        <v>48</v>
      </c>
      <c r="D23" s="91">
        <v>2007</v>
      </c>
      <c r="E23" s="92">
        <f>IF(SUM(Y23:AG23)&gt;0,SUM(LARGE(Y23:AG23,1)+LARGE(Y23:AG23,2)+LARGE(Y23:AG23,3)+LARGE(Y23:AG23,4)+LARGE(Y23:AG23,5)+LARGE(Y23:AG23,6)+LARGE(Y23:AG23,7))," ")</f>
        <v>6</v>
      </c>
      <c r="F23" s="70">
        <v>13</v>
      </c>
      <c r="G23" s="71">
        <v>6</v>
      </c>
      <c r="H23" s="70"/>
      <c r="I23" s="71"/>
      <c r="J23" s="70"/>
      <c r="K23" s="71"/>
      <c r="L23" s="70"/>
      <c r="M23" s="71"/>
      <c r="N23" s="70"/>
      <c r="O23" s="71"/>
      <c r="P23" s="70"/>
      <c r="Q23" s="71"/>
      <c r="R23" s="70"/>
      <c r="S23" s="71"/>
      <c r="T23" s="128"/>
      <c r="U23" s="129"/>
      <c r="V23" s="128"/>
      <c r="W23" s="129"/>
      <c r="X23" s="120"/>
      <c r="Y23" s="121">
        <f>G23</f>
        <v>6</v>
      </c>
      <c r="Z23" s="121">
        <f>+I23</f>
        <v>0</v>
      </c>
      <c r="AA23" s="121">
        <f>+K23</f>
        <v>0</v>
      </c>
      <c r="AB23" s="121">
        <f>+M23</f>
        <v>0</v>
      </c>
      <c r="AC23" s="121">
        <f>+O23</f>
        <v>0</v>
      </c>
      <c r="AD23" s="121">
        <f>+Q23</f>
        <v>0</v>
      </c>
      <c r="AE23" s="121">
        <f>+S23</f>
        <v>0</v>
      </c>
      <c r="AF23" s="121">
        <f>+U23</f>
        <v>0</v>
      </c>
      <c r="AG23" s="121">
        <f>+W23</f>
        <v>0</v>
      </c>
      <c r="AH23" s="120"/>
      <c r="AI23" s="128"/>
      <c r="AJ23" s="129"/>
      <c r="AK23" s="128"/>
      <c r="AL23" s="129"/>
      <c r="AM23" s="128"/>
      <c r="AN23" s="129"/>
      <c r="AO23" s="128"/>
      <c r="AP23" s="129"/>
    </row>
    <row r="24" spans="1:43" s="9" customFormat="1" ht="4.8" customHeight="1" thickBo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43" ht="118.5" customHeight="1" thickBot="1">
      <c r="A25" s="177" t="s">
        <v>226</v>
      </c>
      <c r="B25" s="178"/>
      <c r="C25" s="178"/>
      <c r="D25" s="178"/>
      <c r="E25" s="179"/>
      <c r="F25" s="173" t="s">
        <v>9</v>
      </c>
      <c r="G25" s="174"/>
      <c r="H25" s="180" t="s">
        <v>8</v>
      </c>
      <c r="I25" s="181"/>
      <c r="J25" s="182" t="s">
        <v>7</v>
      </c>
      <c r="K25" s="183"/>
      <c r="L25" s="173" t="s">
        <v>10</v>
      </c>
      <c r="M25" s="174"/>
      <c r="N25" s="173" t="s">
        <v>10</v>
      </c>
      <c r="O25" s="174"/>
      <c r="P25" s="175" t="s">
        <v>22</v>
      </c>
      <c r="Q25" s="176"/>
      <c r="R25" s="173" t="s">
        <v>27</v>
      </c>
      <c r="S25" s="174"/>
      <c r="T25" s="169" t="s">
        <v>23</v>
      </c>
      <c r="U25" s="170"/>
      <c r="V25" s="165" t="s">
        <v>24</v>
      </c>
      <c r="W25" s="166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65" t="s">
        <v>25</v>
      </c>
      <c r="AJ25" s="166"/>
      <c r="AK25" s="165" t="s">
        <v>11</v>
      </c>
      <c r="AL25" s="166"/>
      <c r="AM25" s="165" t="s">
        <v>28</v>
      </c>
      <c r="AN25" s="166"/>
      <c r="AO25" s="165" t="s">
        <v>12</v>
      </c>
      <c r="AP25" s="166"/>
    </row>
    <row r="26" spans="1:43" s="10" customFormat="1" ht="57.75" customHeight="1" thickBot="1">
      <c r="A26" s="3" t="s">
        <v>0</v>
      </c>
      <c r="B26" s="2" t="s">
        <v>1</v>
      </c>
      <c r="C26" s="18" t="s">
        <v>6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4</v>
      </c>
      <c r="I26" s="3" t="s">
        <v>5</v>
      </c>
      <c r="J26" s="3" t="s">
        <v>4</v>
      </c>
      <c r="K26" s="3" t="s">
        <v>5</v>
      </c>
      <c r="L26" s="3" t="s">
        <v>4</v>
      </c>
      <c r="M26" s="3" t="s">
        <v>5</v>
      </c>
      <c r="N26" s="3" t="s">
        <v>4</v>
      </c>
      <c r="O26" s="3" t="s">
        <v>5</v>
      </c>
      <c r="P26" s="3" t="s">
        <v>4</v>
      </c>
      <c r="Q26" s="3" t="s">
        <v>5</v>
      </c>
      <c r="R26" s="3" t="s">
        <v>4</v>
      </c>
      <c r="S26" s="3" t="s">
        <v>5</v>
      </c>
      <c r="T26" s="4" t="s">
        <v>4</v>
      </c>
      <c r="U26" s="3" t="s">
        <v>5</v>
      </c>
      <c r="V26" s="3" t="s">
        <v>4</v>
      </c>
      <c r="W26" s="3" t="s">
        <v>5</v>
      </c>
      <c r="AI26" s="3" t="s">
        <v>4</v>
      </c>
      <c r="AJ26" s="3" t="s">
        <v>5</v>
      </c>
      <c r="AK26" s="4" t="s">
        <v>4</v>
      </c>
      <c r="AL26" s="3" t="s">
        <v>5</v>
      </c>
      <c r="AM26" s="3" t="s">
        <v>4</v>
      </c>
      <c r="AN26" s="3" t="s">
        <v>5</v>
      </c>
      <c r="AO26" s="19" t="s">
        <v>4</v>
      </c>
      <c r="AP26" s="20" t="s">
        <v>5</v>
      </c>
    </row>
    <row r="27" spans="1:43" ht="15" customHeight="1" thickBot="1">
      <c r="A27" s="61" t="s">
        <v>29</v>
      </c>
      <c r="B27" s="62" t="s">
        <v>82</v>
      </c>
      <c r="C27" s="63" t="s">
        <v>56</v>
      </c>
      <c r="D27" s="64">
        <v>2006</v>
      </c>
      <c r="E27" s="65">
        <v>324</v>
      </c>
      <c r="F27" s="28">
        <v>2</v>
      </c>
      <c r="G27" s="29">
        <v>40</v>
      </c>
      <c r="H27" s="28">
        <v>1</v>
      </c>
      <c r="I27" s="29">
        <f>VLOOKUP(H27,$Y$87:$Z$102,2)</f>
        <v>25</v>
      </c>
      <c r="J27" s="28">
        <v>1</v>
      </c>
      <c r="K27" s="29">
        <f>VLOOKUP(J27,$Y$87:$Z$102,2)</f>
        <v>25</v>
      </c>
      <c r="L27" s="114"/>
      <c r="M27" s="115"/>
      <c r="N27" s="56"/>
      <c r="O27" s="57"/>
      <c r="P27" s="28">
        <v>3</v>
      </c>
      <c r="Q27" s="29">
        <v>30</v>
      </c>
      <c r="R27" s="28">
        <v>4</v>
      </c>
      <c r="S27" s="29">
        <v>24</v>
      </c>
      <c r="T27" s="58">
        <v>2</v>
      </c>
      <c r="U27" s="57"/>
      <c r="V27" s="31">
        <v>1</v>
      </c>
      <c r="W27" s="29">
        <v>50</v>
      </c>
      <c r="X27" s="32"/>
      <c r="Y27" s="33">
        <f t="shared" ref="Y27:Y45" si="9">G27</f>
        <v>40</v>
      </c>
      <c r="Z27" s="33">
        <f t="shared" ref="Z27:Z45" si="10">+I27</f>
        <v>25</v>
      </c>
      <c r="AA27" s="33">
        <f t="shared" ref="AA27:AA45" si="11">+K27</f>
        <v>25</v>
      </c>
      <c r="AB27" s="33">
        <f t="shared" ref="AB27:AB45" si="12">+M27</f>
        <v>0</v>
      </c>
      <c r="AC27" s="33">
        <f t="shared" ref="AC27:AC45" si="13">+O27</f>
        <v>0</v>
      </c>
      <c r="AD27" s="33">
        <f t="shared" ref="AD27:AD45" si="14">+Q27</f>
        <v>30</v>
      </c>
      <c r="AE27" s="33">
        <f t="shared" ref="AE27:AE45" si="15">+S27</f>
        <v>24</v>
      </c>
      <c r="AF27" s="33">
        <f t="shared" ref="AF27:AF45" si="16">+U27</f>
        <v>0</v>
      </c>
      <c r="AG27" s="33">
        <f t="shared" ref="AG27:AG45" si="17">+W27</f>
        <v>50</v>
      </c>
      <c r="AH27" s="32"/>
      <c r="AI27" s="56">
        <v>5</v>
      </c>
      <c r="AJ27" s="57"/>
      <c r="AK27" s="30">
        <v>2</v>
      </c>
      <c r="AL27" s="29">
        <v>40</v>
      </c>
      <c r="AM27" s="31">
        <v>1</v>
      </c>
      <c r="AN27" s="29">
        <v>50</v>
      </c>
      <c r="AO27" s="37">
        <v>2</v>
      </c>
      <c r="AP27" s="38">
        <v>40</v>
      </c>
    </row>
    <row r="28" spans="1:43" ht="15" customHeight="1" thickBot="1">
      <c r="A28" s="61" t="s">
        <v>30</v>
      </c>
      <c r="B28" s="62" t="s">
        <v>81</v>
      </c>
      <c r="C28" s="63" t="s">
        <v>48</v>
      </c>
      <c r="D28" s="64">
        <v>2006</v>
      </c>
      <c r="E28" s="65">
        <v>248</v>
      </c>
      <c r="F28" s="28">
        <v>1</v>
      </c>
      <c r="G28" s="29">
        <v>50</v>
      </c>
      <c r="H28" s="56"/>
      <c r="I28" s="57"/>
      <c r="J28" s="56"/>
      <c r="K28" s="57"/>
      <c r="L28" s="56"/>
      <c r="M28" s="57"/>
      <c r="N28" s="28"/>
      <c r="O28" s="29"/>
      <c r="P28" s="28">
        <v>5</v>
      </c>
      <c r="Q28" s="29">
        <v>22</v>
      </c>
      <c r="R28" s="28">
        <v>1</v>
      </c>
      <c r="S28" s="29">
        <v>50</v>
      </c>
      <c r="T28" s="30">
        <v>10</v>
      </c>
      <c r="U28" s="29">
        <f>VLOOKUP(T28,$Y$87:$Z$102,2)</f>
        <v>6</v>
      </c>
      <c r="V28" s="31">
        <v>2</v>
      </c>
      <c r="W28" s="29">
        <v>40</v>
      </c>
      <c r="X28" s="32"/>
      <c r="Y28" s="33">
        <f t="shared" si="9"/>
        <v>50</v>
      </c>
      <c r="Z28" s="33">
        <f t="shared" si="10"/>
        <v>0</v>
      </c>
      <c r="AA28" s="33">
        <f t="shared" si="11"/>
        <v>0</v>
      </c>
      <c r="AB28" s="33">
        <f t="shared" si="12"/>
        <v>0</v>
      </c>
      <c r="AC28" s="33">
        <f t="shared" si="13"/>
        <v>0</v>
      </c>
      <c r="AD28" s="33">
        <f t="shared" si="14"/>
        <v>22</v>
      </c>
      <c r="AE28" s="33">
        <f t="shared" si="15"/>
        <v>50</v>
      </c>
      <c r="AF28" s="33">
        <f t="shared" si="16"/>
        <v>6</v>
      </c>
      <c r="AG28" s="33">
        <f t="shared" si="17"/>
        <v>40</v>
      </c>
      <c r="AH28" s="32"/>
      <c r="AI28" s="28">
        <v>1</v>
      </c>
      <c r="AJ28" s="29">
        <v>50</v>
      </c>
      <c r="AK28" s="30">
        <v>3</v>
      </c>
      <c r="AL28" s="29">
        <v>30</v>
      </c>
      <c r="AM28" s="31"/>
      <c r="AN28" s="29"/>
      <c r="AO28" s="124"/>
      <c r="AP28" s="125"/>
      <c r="AQ28" s="54"/>
    </row>
    <row r="29" spans="1:43" ht="15" customHeight="1" thickBot="1">
      <c r="A29" s="61" t="s">
        <v>31</v>
      </c>
      <c r="B29" s="62" t="s">
        <v>84</v>
      </c>
      <c r="C29" s="62" t="s">
        <v>48</v>
      </c>
      <c r="D29" s="64">
        <v>2006</v>
      </c>
      <c r="E29" s="65">
        <v>239</v>
      </c>
      <c r="F29" s="28">
        <v>4</v>
      </c>
      <c r="G29" s="29">
        <v>24</v>
      </c>
      <c r="H29" s="56"/>
      <c r="I29" s="57"/>
      <c r="J29" s="56"/>
      <c r="K29" s="57"/>
      <c r="L29" s="56"/>
      <c r="M29" s="57"/>
      <c r="N29" s="28"/>
      <c r="O29" s="29"/>
      <c r="P29" s="28">
        <v>2</v>
      </c>
      <c r="Q29" s="29">
        <v>40</v>
      </c>
      <c r="R29" s="28">
        <v>2</v>
      </c>
      <c r="S29" s="29">
        <v>40</v>
      </c>
      <c r="T29" s="30">
        <v>3</v>
      </c>
      <c r="U29" s="29">
        <f>VLOOKUP(T29,$Y$87:$Z$102,2)</f>
        <v>15</v>
      </c>
      <c r="V29" s="31">
        <v>3</v>
      </c>
      <c r="W29" s="29">
        <v>30</v>
      </c>
      <c r="X29" s="32"/>
      <c r="Y29" s="33">
        <f t="shared" si="9"/>
        <v>24</v>
      </c>
      <c r="Z29" s="33">
        <f t="shared" si="10"/>
        <v>0</v>
      </c>
      <c r="AA29" s="33">
        <f t="shared" si="11"/>
        <v>0</v>
      </c>
      <c r="AB29" s="33">
        <f t="shared" si="12"/>
        <v>0</v>
      </c>
      <c r="AC29" s="33">
        <f t="shared" si="13"/>
        <v>0</v>
      </c>
      <c r="AD29" s="33">
        <f t="shared" si="14"/>
        <v>40</v>
      </c>
      <c r="AE29" s="33">
        <f t="shared" si="15"/>
        <v>40</v>
      </c>
      <c r="AF29" s="33">
        <f t="shared" si="16"/>
        <v>15</v>
      </c>
      <c r="AG29" s="33">
        <f t="shared" si="17"/>
        <v>30</v>
      </c>
      <c r="AH29" s="32"/>
      <c r="AI29" s="28">
        <v>2</v>
      </c>
      <c r="AJ29" s="29">
        <v>40</v>
      </c>
      <c r="AK29" s="30">
        <v>1</v>
      </c>
      <c r="AL29" s="29">
        <v>50</v>
      </c>
      <c r="AM29" s="31"/>
      <c r="AN29" s="29"/>
      <c r="AO29" s="124"/>
      <c r="AP29" s="125"/>
      <c r="AQ29" s="54"/>
    </row>
    <row r="30" spans="1:43" ht="15" customHeight="1" thickBot="1">
      <c r="A30" s="17" t="s">
        <v>32</v>
      </c>
      <c r="B30" s="39" t="s">
        <v>130</v>
      </c>
      <c r="C30" s="39" t="s">
        <v>121</v>
      </c>
      <c r="D30" s="35">
        <v>2006</v>
      </c>
      <c r="E30" s="36">
        <v>212</v>
      </c>
      <c r="F30" s="114"/>
      <c r="G30" s="115"/>
      <c r="H30" s="56"/>
      <c r="I30" s="57"/>
      <c r="J30" s="56"/>
      <c r="K30" s="57"/>
      <c r="L30" s="56"/>
      <c r="M30" s="57"/>
      <c r="N30" s="28"/>
      <c r="O30" s="29"/>
      <c r="P30" s="28">
        <v>1</v>
      </c>
      <c r="Q30" s="29">
        <v>50</v>
      </c>
      <c r="R30" s="28">
        <v>6</v>
      </c>
      <c r="S30" s="29">
        <v>20</v>
      </c>
      <c r="T30" s="30"/>
      <c r="U30" s="29"/>
      <c r="V30" s="31">
        <v>5</v>
      </c>
      <c r="W30" s="29">
        <v>22</v>
      </c>
      <c r="X30" s="32"/>
      <c r="Y30" s="33">
        <f t="shared" si="9"/>
        <v>0</v>
      </c>
      <c r="Z30" s="33">
        <f t="shared" si="10"/>
        <v>0</v>
      </c>
      <c r="AA30" s="33">
        <f t="shared" si="11"/>
        <v>0</v>
      </c>
      <c r="AB30" s="33">
        <f t="shared" si="12"/>
        <v>0</v>
      </c>
      <c r="AC30" s="33">
        <f t="shared" si="13"/>
        <v>0</v>
      </c>
      <c r="AD30" s="33">
        <f t="shared" si="14"/>
        <v>50</v>
      </c>
      <c r="AE30" s="33">
        <f t="shared" si="15"/>
        <v>20</v>
      </c>
      <c r="AF30" s="33">
        <f t="shared" si="16"/>
        <v>0</v>
      </c>
      <c r="AG30" s="33">
        <f t="shared" si="17"/>
        <v>22</v>
      </c>
      <c r="AH30" s="32"/>
      <c r="AI30" s="28">
        <v>7</v>
      </c>
      <c r="AJ30" s="29">
        <v>18</v>
      </c>
      <c r="AK30" s="30">
        <v>5</v>
      </c>
      <c r="AL30" s="29">
        <v>22</v>
      </c>
      <c r="AM30" s="31">
        <v>3</v>
      </c>
      <c r="AN30" s="29">
        <v>30</v>
      </c>
      <c r="AO30" s="37">
        <v>1</v>
      </c>
      <c r="AP30" s="38">
        <v>50</v>
      </c>
    </row>
    <row r="31" spans="1:43" ht="15" customHeight="1" thickBot="1">
      <c r="A31" s="17" t="s">
        <v>33</v>
      </c>
      <c r="B31" s="39" t="s">
        <v>89</v>
      </c>
      <c r="C31" s="39" t="s">
        <v>45</v>
      </c>
      <c r="D31" s="35">
        <v>2007</v>
      </c>
      <c r="E31" s="36">
        <v>208</v>
      </c>
      <c r="F31" s="28">
        <v>8</v>
      </c>
      <c r="G31" s="29">
        <v>16</v>
      </c>
      <c r="H31" s="28">
        <v>3</v>
      </c>
      <c r="I31" s="29">
        <f>VLOOKUP(H31,$Y$87:$Z$102,2)</f>
        <v>15</v>
      </c>
      <c r="J31" s="56">
        <v>4</v>
      </c>
      <c r="K31" s="57"/>
      <c r="L31" s="28">
        <v>2</v>
      </c>
      <c r="M31" s="29">
        <f>VLOOKUP(L31,$Y$87:$Z$102,2)</f>
        <v>20</v>
      </c>
      <c r="N31" s="28">
        <v>1</v>
      </c>
      <c r="O31" s="29">
        <f>VLOOKUP(N31,$Y$87:$Z$102,2)</f>
        <v>25</v>
      </c>
      <c r="P31" s="130"/>
      <c r="Q31" s="115"/>
      <c r="R31" s="56"/>
      <c r="S31" s="57"/>
      <c r="T31" s="58"/>
      <c r="U31" s="57"/>
      <c r="V31" s="31">
        <v>6</v>
      </c>
      <c r="W31" s="29">
        <v>20</v>
      </c>
      <c r="X31" s="32"/>
      <c r="Y31" s="33">
        <f t="shared" si="9"/>
        <v>16</v>
      </c>
      <c r="Z31" s="33">
        <f t="shared" si="10"/>
        <v>15</v>
      </c>
      <c r="AA31" s="33">
        <f t="shared" si="11"/>
        <v>0</v>
      </c>
      <c r="AB31" s="33">
        <f t="shared" si="12"/>
        <v>20</v>
      </c>
      <c r="AC31" s="33">
        <f t="shared" si="13"/>
        <v>25</v>
      </c>
      <c r="AD31" s="33">
        <f t="shared" si="14"/>
        <v>0</v>
      </c>
      <c r="AE31" s="33">
        <f t="shared" si="15"/>
        <v>0</v>
      </c>
      <c r="AF31" s="33">
        <f t="shared" si="16"/>
        <v>0</v>
      </c>
      <c r="AG31" s="33">
        <f t="shared" si="17"/>
        <v>20</v>
      </c>
      <c r="AH31" s="32"/>
      <c r="AI31" s="59">
        <v>3</v>
      </c>
      <c r="AJ31" s="29">
        <v>30</v>
      </c>
      <c r="AK31" s="30">
        <v>7</v>
      </c>
      <c r="AL31" s="29">
        <v>18</v>
      </c>
      <c r="AM31" s="31">
        <v>2</v>
      </c>
      <c r="AN31" s="29">
        <v>40</v>
      </c>
      <c r="AO31" s="37">
        <v>4</v>
      </c>
      <c r="AP31" s="38">
        <v>24</v>
      </c>
      <c r="AQ31" s="54"/>
    </row>
    <row r="32" spans="1:43" ht="15" customHeight="1" thickBot="1">
      <c r="A32" s="17" t="s">
        <v>34</v>
      </c>
      <c r="B32" s="39" t="s">
        <v>87</v>
      </c>
      <c r="C32" s="45" t="s">
        <v>88</v>
      </c>
      <c r="D32" s="35">
        <v>2007</v>
      </c>
      <c r="E32" s="36">
        <v>197</v>
      </c>
      <c r="F32" s="28">
        <v>7</v>
      </c>
      <c r="G32" s="29">
        <v>18</v>
      </c>
      <c r="H32" s="114"/>
      <c r="I32" s="115"/>
      <c r="J32" s="28">
        <v>2</v>
      </c>
      <c r="K32" s="29">
        <f>VLOOKUP(J32,$Y$87:$Z$102,2)</f>
        <v>20</v>
      </c>
      <c r="L32" s="28">
        <v>1</v>
      </c>
      <c r="M32" s="29">
        <f>VLOOKUP(L32,$Y$87:$Z$102,2)</f>
        <v>25</v>
      </c>
      <c r="N32" s="28">
        <v>2</v>
      </c>
      <c r="O32" s="29">
        <f>VLOOKUP(N32,$Y$87:$Z$102,2)</f>
        <v>20</v>
      </c>
      <c r="P32" s="100" t="s">
        <v>96</v>
      </c>
      <c r="Q32" s="57"/>
      <c r="R32" s="28">
        <v>8</v>
      </c>
      <c r="S32" s="29">
        <v>16</v>
      </c>
      <c r="T32" s="58">
        <v>7</v>
      </c>
      <c r="U32" s="57"/>
      <c r="V32" s="31">
        <v>4</v>
      </c>
      <c r="W32" s="29">
        <v>24</v>
      </c>
      <c r="X32" s="32"/>
      <c r="Y32" s="33">
        <f t="shared" si="9"/>
        <v>18</v>
      </c>
      <c r="Z32" s="33">
        <f t="shared" si="10"/>
        <v>0</v>
      </c>
      <c r="AA32" s="33">
        <f t="shared" si="11"/>
        <v>20</v>
      </c>
      <c r="AB32" s="33">
        <f t="shared" si="12"/>
        <v>25</v>
      </c>
      <c r="AC32" s="33">
        <f t="shared" si="13"/>
        <v>20</v>
      </c>
      <c r="AD32" s="33">
        <f t="shared" si="14"/>
        <v>0</v>
      </c>
      <c r="AE32" s="33">
        <f t="shared" si="15"/>
        <v>16</v>
      </c>
      <c r="AF32" s="33">
        <f t="shared" si="16"/>
        <v>0</v>
      </c>
      <c r="AG32" s="33">
        <f t="shared" si="17"/>
        <v>24</v>
      </c>
      <c r="AH32" s="32"/>
      <c r="AI32" s="100" t="s">
        <v>96</v>
      </c>
      <c r="AJ32" s="57"/>
      <c r="AK32" s="30">
        <v>6</v>
      </c>
      <c r="AL32" s="29">
        <v>20</v>
      </c>
      <c r="AM32" s="31">
        <v>4</v>
      </c>
      <c r="AN32" s="29">
        <v>24</v>
      </c>
      <c r="AO32" s="37">
        <v>3</v>
      </c>
      <c r="AP32" s="38">
        <v>30</v>
      </c>
      <c r="AQ32" s="54"/>
    </row>
    <row r="33" spans="1:43" ht="15" customHeight="1" thickBot="1">
      <c r="A33" s="17" t="s">
        <v>35</v>
      </c>
      <c r="B33" s="39" t="s">
        <v>86</v>
      </c>
      <c r="C33" s="46" t="s">
        <v>45</v>
      </c>
      <c r="D33" s="35">
        <v>2007</v>
      </c>
      <c r="E33" s="36">
        <v>159</v>
      </c>
      <c r="F33" s="28">
        <v>6</v>
      </c>
      <c r="G33" s="29">
        <v>20</v>
      </c>
      <c r="H33" s="56">
        <v>4</v>
      </c>
      <c r="I33" s="57"/>
      <c r="J33" s="28">
        <v>3</v>
      </c>
      <c r="K33" s="29">
        <f>VLOOKUP(J33,$Y$87:$Z$102,2)</f>
        <v>15</v>
      </c>
      <c r="L33" s="56"/>
      <c r="M33" s="57"/>
      <c r="N33" s="56"/>
      <c r="O33" s="57"/>
      <c r="P33" s="28">
        <v>4</v>
      </c>
      <c r="Q33" s="29">
        <v>24</v>
      </c>
      <c r="R33" s="28">
        <v>10</v>
      </c>
      <c r="S33" s="29">
        <v>12</v>
      </c>
      <c r="T33" s="30">
        <v>4</v>
      </c>
      <c r="U33" s="29">
        <f>VLOOKUP(T33,$Y$87:$Z$102,2)</f>
        <v>12</v>
      </c>
      <c r="V33" s="31">
        <v>8</v>
      </c>
      <c r="W33" s="29">
        <v>16</v>
      </c>
      <c r="X33" s="32"/>
      <c r="Y33" s="33">
        <f t="shared" si="9"/>
        <v>20</v>
      </c>
      <c r="Z33" s="33">
        <f t="shared" si="10"/>
        <v>0</v>
      </c>
      <c r="AA33" s="33">
        <f t="shared" si="11"/>
        <v>15</v>
      </c>
      <c r="AB33" s="33">
        <f t="shared" si="12"/>
        <v>0</v>
      </c>
      <c r="AC33" s="33">
        <f t="shared" si="13"/>
        <v>0</v>
      </c>
      <c r="AD33" s="33">
        <f t="shared" si="14"/>
        <v>24</v>
      </c>
      <c r="AE33" s="33">
        <f t="shared" si="15"/>
        <v>12</v>
      </c>
      <c r="AF33" s="33">
        <f t="shared" si="16"/>
        <v>12</v>
      </c>
      <c r="AG33" s="33">
        <f t="shared" si="17"/>
        <v>16</v>
      </c>
      <c r="AH33" s="32"/>
      <c r="AI33" s="28">
        <v>9</v>
      </c>
      <c r="AJ33" s="29">
        <v>14</v>
      </c>
      <c r="AK33" s="30">
        <v>4</v>
      </c>
      <c r="AL33" s="29">
        <v>24</v>
      </c>
      <c r="AM33" s="31">
        <v>5</v>
      </c>
      <c r="AN33" s="29">
        <v>22</v>
      </c>
      <c r="AO33" s="124"/>
      <c r="AP33" s="125"/>
      <c r="AQ33" s="54"/>
    </row>
    <row r="34" spans="1:43" ht="15" customHeight="1" thickBot="1">
      <c r="A34" s="17" t="s">
        <v>36</v>
      </c>
      <c r="B34" s="39" t="s">
        <v>91</v>
      </c>
      <c r="C34" s="46" t="s">
        <v>48</v>
      </c>
      <c r="D34" s="35">
        <v>2006</v>
      </c>
      <c r="E34" s="36">
        <v>128</v>
      </c>
      <c r="F34" s="28">
        <v>10</v>
      </c>
      <c r="G34" s="29">
        <v>12</v>
      </c>
      <c r="H34" s="28">
        <v>5</v>
      </c>
      <c r="I34" s="29">
        <f>VLOOKUP(H34,$Y$87:$Z$102,2)</f>
        <v>11</v>
      </c>
      <c r="J34" s="28">
        <v>5</v>
      </c>
      <c r="K34" s="29">
        <f>VLOOKUP(J34,$Y$87:$Z$102,2)</f>
        <v>11</v>
      </c>
      <c r="L34" s="56"/>
      <c r="M34" s="57"/>
      <c r="N34" s="56"/>
      <c r="O34" s="57"/>
      <c r="P34" s="28">
        <v>9</v>
      </c>
      <c r="Q34" s="29">
        <v>14</v>
      </c>
      <c r="R34" s="28">
        <v>9</v>
      </c>
      <c r="S34" s="29">
        <v>14</v>
      </c>
      <c r="T34" s="30">
        <v>6</v>
      </c>
      <c r="U34" s="29">
        <f>VLOOKUP(T34,$Y$87:$Z$102,2)</f>
        <v>10</v>
      </c>
      <c r="V34" s="56"/>
      <c r="W34" s="57"/>
      <c r="X34" s="32"/>
      <c r="Y34" s="33">
        <f t="shared" si="9"/>
        <v>12</v>
      </c>
      <c r="Z34" s="33">
        <f t="shared" si="10"/>
        <v>11</v>
      </c>
      <c r="AA34" s="33">
        <f t="shared" si="11"/>
        <v>11</v>
      </c>
      <c r="AB34" s="33">
        <f t="shared" si="12"/>
        <v>0</v>
      </c>
      <c r="AC34" s="33">
        <f t="shared" si="13"/>
        <v>0</v>
      </c>
      <c r="AD34" s="33">
        <f t="shared" si="14"/>
        <v>14</v>
      </c>
      <c r="AE34" s="33">
        <f t="shared" si="15"/>
        <v>14</v>
      </c>
      <c r="AF34" s="33">
        <f t="shared" si="16"/>
        <v>10</v>
      </c>
      <c r="AG34" s="33">
        <f t="shared" si="17"/>
        <v>0</v>
      </c>
      <c r="AH34" s="32"/>
      <c r="AI34" s="114"/>
      <c r="AJ34" s="115"/>
      <c r="AK34" s="30">
        <v>9</v>
      </c>
      <c r="AL34" s="29">
        <v>14</v>
      </c>
      <c r="AM34" s="31">
        <v>6</v>
      </c>
      <c r="AN34" s="29">
        <v>20</v>
      </c>
      <c r="AO34" s="37">
        <v>5</v>
      </c>
      <c r="AP34" s="38">
        <v>22</v>
      </c>
      <c r="AQ34" s="54"/>
    </row>
    <row r="35" spans="1:43" ht="15" customHeight="1" thickBot="1">
      <c r="A35" s="17" t="s">
        <v>37</v>
      </c>
      <c r="B35" s="39" t="s">
        <v>85</v>
      </c>
      <c r="C35" s="45" t="s">
        <v>48</v>
      </c>
      <c r="D35" s="35">
        <v>2006</v>
      </c>
      <c r="E35" s="36">
        <v>121</v>
      </c>
      <c r="F35" s="28">
        <v>5</v>
      </c>
      <c r="G35" s="29">
        <v>22</v>
      </c>
      <c r="H35" s="56"/>
      <c r="I35" s="57"/>
      <c r="J35" s="56"/>
      <c r="K35" s="57"/>
      <c r="L35" s="56"/>
      <c r="M35" s="57"/>
      <c r="N35" s="28"/>
      <c r="O35" s="29"/>
      <c r="P35" s="28">
        <v>6</v>
      </c>
      <c r="Q35" s="29">
        <v>20</v>
      </c>
      <c r="R35" s="28">
        <v>5</v>
      </c>
      <c r="S35" s="29">
        <v>22</v>
      </c>
      <c r="T35" s="30">
        <v>5</v>
      </c>
      <c r="U35" s="29">
        <f>VLOOKUP(T35,$Y$87:$Z$102,2)</f>
        <v>11</v>
      </c>
      <c r="V35" s="31">
        <v>11</v>
      </c>
      <c r="W35" s="29">
        <v>10</v>
      </c>
      <c r="X35" s="32"/>
      <c r="Y35" s="33">
        <f t="shared" si="9"/>
        <v>22</v>
      </c>
      <c r="Z35" s="33">
        <f t="shared" si="10"/>
        <v>0</v>
      </c>
      <c r="AA35" s="33">
        <f t="shared" si="11"/>
        <v>0</v>
      </c>
      <c r="AB35" s="33">
        <f t="shared" si="12"/>
        <v>0</v>
      </c>
      <c r="AC35" s="33">
        <f t="shared" si="13"/>
        <v>0</v>
      </c>
      <c r="AD35" s="33">
        <f t="shared" si="14"/>
        <v>20</v>
      </c>
      <c r="AE35" s="33">
        <f t="shared" si="15"/>
        <v>22</v>
      </c>
      <c r="AF35" s="33">
        <f t="shared" si="16"/>
        <v>11</v>
      </c>
      <c r="AG35" s="33">
        <f t="shared" si="17"/>
        <v>10</v>
      </c>
      <c r="AH35" s="32"/>
      <c r="AI35" s="28">
        <v>6</v>
      </c>
      <c r="AJ35" s="29">
        <v>20</v>
      </c>
      <c r="AK35" s="30">
        <v>8</v>
      </c>
      <c r="AL35" s="29">
        <v>16</v>
      </c>
      <c r="AM35" s="31"/>
      <c r="AN35" s="29"/>
      <c r="AO35" s="124"/>
      <c r="AP35" s="125"/>
      <c r="AQ35" s="54"/>
    </row>
    <row r="36" spans="1:43" ht="15" customHeight="1" thickBot="1">
      <c r="A36" s="17" t="s">
        <v>38</v>
      </c>
      <c r="B36" s="39" t="s">
        <v>90</v>
      </c>
      <c r="C36" s="42" t="s">
        <v>121</v>
      </c>
      <c r="D36" s="35">
        <v>2007</v>
      </c>
      <c r="E36" s="36">
        <v>104</v>
      </c>
      <c r="F36" s="28">
        <v>9</v>
      </c>
      <c r="G36" s="29">
        <v>14</v>
      </c>
      <c r="H36" s="56"/>
      <c r="I36" s="57"/>
      <c r="J36" s="56"/>
      <c r="K36" s="57"/>
      <c r="L36" s="88"/>
      <c r="M36" s="57"/>
      <c r="N36" s="59"/>
      <c r="O36" s="29"/>
      <c r="P36" s="28">
        <v>7</v>
      </c>
      <c r="Q36" s="29">
        <v>18</v>
      </c>
      <c r="R36" s="28">
        <v>3</v>
      </c>
      <c r="S36" s="29">
        <v>30</v>
      </c>
      <c r="T36" s="30"/>
      <c r="U36" s="29"/>
      <c r="V36" s="31">
        <v>7</v>
      </c>
      <c r="W36" s="29">
        <v>18</v>
      </c>
      <c r="X36" s="32"/>
      <c r="Y36" s="33">
        <f t="shared" si="9"/>
        <v>14</v>
      </c>
      <c r="Z36" s="33">
        <f t="shared" si="10"/>
        <v>0</v>
      </c>
      <c r="AA36" s="33">
        <f t="shared" si="11"/>
        <v>0</v>
      </c>
      <c r="AB36" s="33">
        <f t="shared" si="12"/>
        <v>0</v>
      </c>
      <c r="AC36" s="33">
        <f t="shared" si="13"/>
        <v>0</v>
      </c>
      <c r="AD36" s="33">
        <f t="shared" si="14"/>
        <v>18</v>
      </c>
      <c r="AE36" s="33">
        <f t="shared" si="15"/>
        <v>30</v>
      </c>
      <c r="AF36" s="33">
        <f t="shared" si="16"/>
        <v>0</v>
      </c>
      <c r="AG36" s="33">
        <f t="shared" si="17"/>
        <v>18</v>
      </c>
      <c r="AH36" s="32"/>
      <c r="AI36" s="59">
        <v>4</v>
      </c>
      <c r="AJ36" s="29">
        <v>24</v>
      </c>
      <c r="AK36" s="89"/>
      <c r="AL36" s="29"/>
      <c r="AM36" s="31"/>
      <c r="AN36" s="29"/>
      <c r="AO36" s="124"/>
      <c r="AP36" s="125"/>
      <c r="AQ36" s="54"/>
    </row>
    <row r="37" spans="1:43" ht="15" customHeight="1" thickBot="1">
      <c r="A37" s="17" t="s">
        <v>39</v>
      </c>
      <c r="B37" s="39" t="s">
        <v>83</v>
      </c>
      <c r="C37" s="39" t="s">
        <v>56</v>
      </c>
      <c r="D37" s="35">
        <v>2007</v>
      </c>
      <c r="E37" s="36">
        <f>IF(SUM(Y37:AG37)&gt;0,SUM(LARGE(Y37:AG37,1)+LARGE(Y37:AG37,2)+LARGE(Y37:AG37,3)+LARGE(Y37:AG37,4)+LARGE(Y37:AG37,5)+LARGE(Y37:AG37,6)+LARGE(Y37:AG37,7))," ")</f>
        <v>89</v>
      </c>
      <c r="F37" s="28">
        <v>3</v>
      </c>
      <c r="G37" s="29">
        <v>30</v>
      </c>
      <c r="H37" s="28">
        <v>2</v>
      </c>
      <c r="I37" s="29">
        <f>VLOOKUP(H37,$Y$87:$Z$102,2)</f>
        <v>20</v>
      </c>
      <c r="J37" s="28"/>
      <c r="K37" s="29"/>
      <c r="L37" s="60" t="s">
        <v>96</v>
      </c>
      <c r="M37" s="29"/>
      <c r="N37" s="60" t="s">
        <v>96</v>
      </c>
      <c r="O37" s="29"/>
      <c r="P37" s="28"/>
      <c r="Q37" s="29"/>
      <c r="R37" s="28"/>
      <c r="S37" s="29"/>
      <c r="T37" s="30">
        <v>1</v>
      </c>
      <c r="U37" s="29">
        <f>VLOOKUP(T37,$Y$87:$Z$102,2)</f>
        <v>25</v>
      </c>
      <c r="V37" s="31">
        <v>9</v>
      </c>
      <c r="W37" s="29">
        <v>14</v>
      </c>
      <c r="X37" s="32"/>
      <c r="Y37" s="33">
        <f t="shared" si="9"/>
        <v>30</v>
      </c>
      <c r="Z37" s="33">
        <f t="shared" si="10"/>
        <v>20</v>
      </c>
      <c r="AA37" s="33">
        <f t="shared" si="11"/>
        <v>0</v>
      </c>
      <c r="AB37" s="33">
        <f t="shared" si="12"/>
        <v>0</v>
      </c>
      <c r="AC37" s="33">
        <f t="shared" si="13"/>
        <v>0</v>
      </c>
      <c r="AD37" s="33">
        <f t="shared" si="14"/>
        <v>0</v>
      </c>
      <c r="AE37" s="33">
        <f t="shared" si="15"/>
        <v>0</v>
      </c>
      <c r="AF37" s="33">
        <f t="shared" si="16"/>
        <v>25</v>
      </c>
      <c r="AG37" s="33">
        <f t="shared" si="17"/>
        <v>14</v>
      </c>
      <c r="AH37" s="32"/>
      <c r="AI37" s="60" t="s">
        <v>96</v>
      </c>
      <c r="AJ37" s="29"/>
      <c r="AK37" s="104" t="s">
        <v>96</v>
      </c>
      <c r="AL37" s="29"/>
      <c r="AM37" s="31"/>
      <c r="AN37" s="29"/>
      <c r="AO37" s="124"/>
      <c r="AP37" s="125"/>
      <c r="AQ37" s="54"/>
    </row>
    <row r="38" spans="1:43" ht="15" customHeight="1" thickBot="1">
      <c r="A38" s="17" t="s">
        <v>40</v>
      </c>
      <c r="B38" s="39" t="s">
        <v>122</v>
      </c>
      <c r="C38" s="39" t="s">
        <v>72</v>
      </c>
      <c r="D38" s="35">
        <v>2007</v>
      </c>
      <c r="E38" s="36">
        <f>IF(SUM(Y38:AG38)&gt;0,SUM(LARGE(Y38:AG38,1)+LARGE(Y38:AG38,2)+LARGE(Y38:AG38,3)+LARGE(Y38:AG38,4)+LARGE(Y38:AG38,5)+LARGE(Y38:AG38,6)+LARGE(Y38:AG38,7))," ")</f>
        <v>64</v>
      </c>
      <c r="F38" s="56"/>
      <c r="G38" s="57"/>
      <c r="H38" s="56"/>
      <c r="I38" s="57"/>
      <c r="J38" s="56"/>
      <c r="K38" s="57"/>
      <c r="L38" s="28">
        <v>3</v>
      </c>
      <c r="M38" s="29">
        <f>VLOOKUP(L38,$Y$87:$Z$102,2)</f>
        <v>15</v>
      </c>
      <c r="N38" s="28">
        <v>3</v>
      </c>
      <c r="O38" s="29">
        <f>VLOOKUP(N38,$Y$87:$Z$102,2)</f>
        <v>15</v>
      </c>
      <c r="P38" s="28">
        <v>8</v>
      </c>
      <c r="Q38" s="29">
        <v>16</v>
      </c>
      <c r="R38" s="28">
        <v>7</v>
      </c>
      <c r="S38" s="29">
        <v>18</v>
      </c>
      <c r="T38" s="30"/>
      <c r="U38" s="29"/>
      <c r="V38" s="31"/>
      <c r="W38" s="29"/>
      <c r="X38" s="32"/>
      <c r="Y38" s="33">
        <f t="shared" si="9"/>
        <v>0</v>
      </c>
      <c r="Z38" s="33">
        <f t="shared" si="10"/>
        <v>0</v>
      </c>
      <c r="AA38" s="33">
        <f t="shared" si="11"/>
        <v>0</v>
      </c>
      <c r="AB38" s="33">
        <f t="shared" si="12"/>
        <v>15</v>
      </c>
      <c r="AC38" s="33">
        <f t="shared" si="13"/>
        <v>15</v>
      </c>
      <c r="AD38" s="33">
        <f t="shared" si="14"/>
        <v>16</v>
      </c>
      <c r="AE38" s="33">
        <f t="shared" si="15"/>
        <v>18</v>
      </c>
      <c r="AF38" s="33">
        <f t="shared" si="16"/>
        <v>0</v>
      </c>
      <c r="AG38" s="33">
        <f t="shared" si="17"/>
        <v>0</v>
      </c>
      <c r="AH38" s="32"/>
      <c r="AI38" s="28"/>
      <c r="AJ38" s="29"/>
      <c r="AK38" s="30"/>
      <c r="AL38" s="29"/>
      <c r="AM38" s="31"/>
      <c r="AN38" s="29"/>
      <c r="AO38" s="124"/>
      <c r="AP38" s="125"/>
      <c r="AQ38" s="54"/>
    </row>
    <row r="39" spans="1:43" ht="15" customHeight="1" thickBot="1">
      <c r="A39" s="17" t="s">
        <v>41</v>
      </c>
      <c r="B39" s="39" t="s">
        <v>192</v>
      </c>
      <c r="C39" s="39" t="s">
        <v>51</v>
      </c>
      <c r="D39" s="35">
        <v>2007</v>
      </c>
      <c r="E39" s="36">
        <v>36</v>
      </c>
      <c r="F39" s="56"/>
      <c r="G39" s="57"/>
      <c r="H39" s="56"/>
      <c r="I39" s="57"/>
      <c r="J39" s="56"/>
      <c r="K39" s="57"/>
      <c r="L39" s="28"/>
      <c r="M39" s="29"/>
      <c r="N39" s="28"/>
      <c r="O39" s="29"/>
      <c r="P39" s="28"/>
      <c r="Q39" s="29"/>
      <c r="R39" s="28"/>
      <c r="S39" s="29"/>
      <c r="T39" s="30">
        <v>8</v>
      </c>
      <c r="U39" s="29">
        <f>VLOOKUP(T39,$Y$87:$Z$102,2)</f>
        <v>8</v>
      </c>
      <c r="V39" s="31">
        <v>10</v>
      </c>
      <c r="W39" s="29">
        <v>12</v>
      </c>
      <c r="X39" s="32"/>
      <c r="Y39" s="33">
        <f t="shared" si="9"/>
        <v>0</v>
      </c>
      <c r="Z39" s="33">
        <f t="shared" si="10"/>
        <v>0</v>
      </c>
      <c r="AA39" s="33">
        <f t="shared" si="11"/>
        <v>0</v>
      </c>
      <c r="AB39" s="33">
        <f t="shared" si="12"/>
        <v>0</v>
      </c>
      <c r="AC39" s="33">
        <f t="shared" si="13"/>
        <v>0</v>
      </c>
      <c r="AD39" s="33">
        <f t="shared" si="14"/>
        <v>0</v>
      </c>
      <c r="AE39" s="33">
        <f t="shared" si="15"/>
        <v>0</v>
      </c>
      <c r="AF39" s="33">
        <f t="shared" si="16"/>
        <v>8</v>
      </c>
      <c r="AG39" s="33">
        <f t="shared" si="17"/>
        <v>12</v>
      </c>
      <c r="AH39" s="32"/>
      <c r="AI39" s="28">
        <v>8</v>
      </c>
      <c r="AJ39" s="29">
        <v>16</v>
      </c>
      <c r="AK39" s="30"/>
      <c r="AL39" s="29"/>
      <c r="AM39" s="31"/>
      <c r="AN39" s="29"/>
      <c r="AO39" s="124"/>
      <c r="AP39" s="125"/>
    </row>
    <row r="40" spans="1:43" ht="15" customHeight="1" thickBot="1">
      <c r="A40" s="132"/>
      <c r="B40" s="66" t="s">
        <v>117</v>
      </c>
      <c r="C40" s="66" t="s">
        <v>98</v>
      </c>
      <c r="D40" s="68">
        <v>2007</v>
      </c>
      <c r="E40" s="69">
        <f t="shared" ref="E40:E45" si="18">IF(SUM(Y40:AG40)&gt;0,SUM(LARGE(Y40:AG40,1)+LARGE(Y40:AG40,2)+LARGE(Y40:AG40,3)+LARGE(Y40:AG40,4)+LARGE(Y40:AG40,5)+LARGE(Y40:AG40,6)+LARGE(Y40:AG40,7))," ")</f>
        <v>18</v>
      </c>
      <c r="F40" s="70"/>
      <c r="G40" s="71"/>
      <c r="H40" s="70">
        <v>6</v>
      </c>
      <c r="I40" s="71">
        <f>VLOOKUP(H40,$Y$87:$Z$102,2)</f>
        <v>10</v>
      </c>
      <c r="J40" s="70">
        <v>8</v>
      </c>
      <c r="K40" s="71">
        <f>VLOOKUP(J40,$Y$87:$Z$102,2)</f>
        <v>8</v>
      </c>
      <c r="L40" s="70"/>
      <c r="M40" s="71"/>
      <c r="N40" s="70"/>
      <c r="O40" s="71"/>
      <c r="P40" s="70"/>
      <c r="Q40" s="71"/>
      <c r="R40" s="70"/>
      <c r="S40" s="71"/>
      <c r="T40" s="72"/>
      <c r="U40" s="71"/>
      <c r="V40" s="73"/>
      <c r="W40" s="71"/>
      <c r="X40" s="120"/>
      <c r="Y40" s="121">
        <f t="shared" si="9"/>
        <v>0</v>
      </c>
      <c r="Z40" s="121">
        <f t="shared" si="10"/>
        <v>10</v>
      </c>
      <c r="AA40" s="121">
        <f t="shared" si="11"/>
        <v>8</v>
      </c>
      <c r="AB40" s="121">
        <f t="shared" si="12"/>
        <v>0</v>
      </c>
      <c r="AC40" s="121">
        <f t="shared" si="13"/>
        <v>0</v>
      </c>
      <c r="AD40" s="121">
        <f t="shared" si="14"/>
        <v>0</v>
      </c>
      <c r="AE40" s="121">
        <f t="shared" si="15"/>
        <v>0</v>
      </c>
      <c r="AF40" s="121">
        <f t="shared" si="16"/>
        <v>0</v>
      </c>
      <c r="AG40" s="121">
        <f t="shared" si="17"/>
        <v>0</v>
      </c>
      <c r="AH40" s="120"/>
      <c r="AI40" s="70"/>
      <c r="AJ40" s="71"/>
      <c r="AK40" s="72"/>
      <c r="AL40" s="71"/>
      <c r="AM40" s="73"/>
      <c r="AN40" s="71"/>
      <c r="AO40" s="76"/>
      <c r="AP40" s="77"/>
    </row>
    <row r="41" spans="1:43" ht="15" customHeight="1" thickBot="1">
      <c r="A41" s="132"/>
      <c r="B41" s="66" t="s">
        <v>118</v>
      </c>
      <c r="C41" s="66" t="s">
        <v>112</v>
      </c>
      <c r="D41" s="68">
        <v>2007</v>
      </c>
      <c r="E41" s="69">
        <f t="shared" si="18"/>
        <v>18</v>
      </c>
      <c r="F41" s="70"/>
      <c r="G41" s="71"/>
      <c r="H41" s="70">
        <v>7</v>
      </c>
      <c r="I41" s="71">
        <f>VLOOKUP(H41,$Y$87:$Z$102,2)</f>
        <v>9</v>
      </c>
      <c r="J41" s="70">
        <v>7</v>
      </c>
      <c r="K41" s="71">
        <f>VLOOKUP(J41,$Y$87:$Z$102,2)</f>
        <v>9</v>
      </c>
      <c r="L41" s="70"/>
      <c r="M41" s="71"/>
      <c r="N41" s="70"/>
      <c r="O41" s="71"/>
      <c r="P41" s="70"/>
      <c r="Q41" s="71"/>
      <c r="R41" s="70"/>
      <c r="S41" s="71"/>
      <c r="T41" s="72"/>
      <c r="U41" s="71"/>
      <c r="V41" s="73"/>
      <c r="W41" s="71"/>
      <c r="X41" s="120"/>
      <c r="Y41" s="121">
        <f t="shared" si="9"/>
        <v>0</v>
      </c>
      <c r="Z41" s="121">
        <f t="shared" si="10"/>
        <v>9</v>
      </c>
      <c r="AA41" s="121">
        <f t="shared" si="11"/>
        <v>9</v>
      </c>
      <c r="AB41" s="121">
        <f t="shared" si="12"/>
        <v>0</v>
      </c>
      <c r="AC41" s="121">
        <f t="shared" si="13"/>
        <v>0</v>
      </c>
      <c r="AD41" s="121">
        <f t="shared" si="14"/>
        <v>0</v>
      </c>
      <c r="AE41" s="121">
        <f t="shared" si="15"/>
        <v>0</v>
      </c>
      <c r="AF41" s="121">
        <f t="shared" si="16"/>
        <v>0</v>
      </c>
      <c r="AG41" s="121">
        <f t="shared" si="17"/>
        <v>0</v>
      </c>
      <c r="AH41" s="120"/>
      <c r="AI41" s="70"/>
      <c r="AJ41" s="71"/>
      <c r="AK41" s="72"/>
      <c r="AL41" s="71"/>
      <c r="AM41" s="73"/>
      <c r="AN41" s="71"/>
      <c r="AO41" s="76"/>
      <c r="AP41" s="77"/>
    </row>
    <row r="42" spans="1:43" ht="15" customHeight="1" thickBot="1">
      <c r="A42" s="132"/>
      <c r="B42" s="66" t="s">
        <v>126</v>
      </c>
      <c r="C42" s="66" t="s">
        <v>98</v>
      </c>
      <c r="D42" s="68">
        <v>2006</v>
      </c>
      <c r="E42" s="69">
        <f t="shared" si="18"/>
        <v>10</v>
      </c>
      <c r="F42" s="70"/>
      <c r="G42" s="71"/>
      <c r="H42" s="131" t="s">
        <v>218</v>
      </c>
      <c r="I42" s="71"/>
      <c r="J42" s="70">
        <v>6</v>
      </c>
      <c r="K42" s="71">
        <f>VLOOKUP(J42,$Y$87:$Z$102,2)</f>
        <v>10</v>
      </c>
      <c r="L42" s="70"/>
      <c r="M42" s="71"/>
      <c r="N42" s="70"/>
      <c r="O42" s="71"/>
      <c r="P42" s="70"/>
      <c r="Q42" s="71"/>
      <c r="R42" s="70"/>
      <c r="S42" s="71"/>
      <c r="T42" s="72"/>
      <c r="U42" s="71"/>
      <c r="V42" s="73"/>
      <c r="W42" s="71"/>
      <c r="X42" s="120"/>
      <c r="Y42" s="121">
        <f t="shared" si="9"/>
        <v>0</v>
      </c>
      <c r="Z42" s="121">
        <f t="shared" si="10"/>
        <v>0</v>
      </c>
      <c r="AA42" s="121">
        <f t="shared" si="11"/>
        <v>10</v>
      </c>
      <c r="AB42" s="121">
        <f t="shared" si="12"/>
        <v>0</v>
      </c>
      <c r="AC42" s="121">
        <f t="shared" si="13"/>
        <v>0</v>
      </c>
      <c r="AD42" s="121">
        <f t="shared" si="14"/>
        <v>0</v>
      </c>
      <c r="AE42" s="121">
        <f t="shared" si="15"/>
        <v>0</v>
      </c>
      <c r="AF42" s="121">
        <f t="shared" si="16"/>
        <v>0</v>
      </c>
      <c r="AG42" s="121">
        <f t="shared" si="17"/>
        <v>0</v>
      </c>
      <c r="AH42" s="120"/>
      <c r="AI42" s="70"/>
      <c r="AJ42" s="71"/>
      <c r="AK42" s="72"/>
      <c r="AL42" s="71"/>
      <c r="AM42" s="73"/>
      <c r="AN42" s="71"/>
      <c r="AO42" s="76"/>
      <c r="AP42" s="77"/>
    </row>
    <row r="43" spans="1:43" ht="15" customHeight="1" thickBot="1">
      <c r="A43" s="132"/>
      <c r="B43" s="66" t="s">
        <v>203</v>
      </c>
      <c r="C43" s="66" t="s">
        <v>48</v>
      </c>
      <c r="D43" s="68">
        <v>2007</v>
      </c>
      <c r="E43" s="69">
        <f t="shared" si="18"/>
        <v>7</v>
      </c>
      <c r="F43" s="70"/>
      <c r="G43" s="71"/>
      <c r="H43" s="70"/>
      <c r="I43" s="71"/>
      <c r="J43" s="70"/>
      <c r="K43" s="71"/>
      <c r="L43" s="70"/>
      <c r="M43" s="71"/>
      <c r="N43" s="70"/>
      <c r="O43" s="71"/>
      <c r="P43" s="70"/>
      <c r="Q43" s="71"/>
      <c r="R43" s="70"/>
      <c r="S43" s="71"/>
      <c r="T43" s="72">
        <v>9</v>
      </c>
      <c r="U43" s="71">
        <f>VLOOKUP(T43,$Y$87:$Z$102,2)</f>
        <v>7</v>
      </c>
      <c r="V43" s="73"/>
      <c r="W43" s="71"/>
      <c r="X43" s="120"/>
      <c r="Y43" s="121">
        <f t="shared" si="9"/>
        <v>0</v>
      </c>
      <c r="Z43" s="121">
        <f t="shared" si="10"/>
        <v>0</v>
      </c>
      <c r="AA43" s="121">
        <f t="shared" si="11"/>
        <v>0</v>
      </c>
      <c r="AB43" s="121">
        <f t="shared" si="12"/>
        <v>0</v>
      </c>
      <c r="AC43" s="121">
        <f t="shared" si="13"/>
        <v>0</v>
      </c>
      <c r="AD43" s="121">
        <f t="shared" si="14"/>
        <v>0</v>
      </c>
      <c r="AE43" s="121">
        <f t="shared" si="15"/>
        <v>0</v>
      </c>
      <c r="AF43" s="121">
        <f t="shared" si="16"/>
        <v>7</v>
      </c>
      <c r="AG43" s="121">
        <f t="shared" si="17"/>
        <v>0</v>
      </c>
      <c r="AH43" s="120"/>
      <c r="AI43" s="70"/>
      <c r="AJ43" s="71"/>
      <c r="AK43" s="72"/>
      <c r="AL43" s="71"/>
      <c r="AM43" s="73"/>
      <c r="AN43" s="71"/>
      <c r="AO43" s="76"/>
      <c r="AP43" s="77"/>
    </row>
    <row r="44" spans="1:43" ht="15" customHeight="1" thickBot="1">
      <c r="A44" s="132"/>
      <c r="B44" s="66" t="s">
        <v>92</v>
      </c>
      <c r="C44" s="66" t="s">
        <v>72</v>
      </c>
      <c r="D44" s="68">
        <v>2007</v>
      </c>
      <c r="E44" s="69">
        <f t="shared" si="18"/>
        <v>5</v>
      </c>
      <c r="F44" s="70">
        <v>11</v>
      </c>
      <c r="G44" s="71">
        <f>VLOOKUP(F44,$Y$87:$Z$102,2)</f>
        <v>5</v>
      </c>
      <c r="H44" s="70"/>
      <c r="I44" s="71"/>
      <c r="J44" s="70"/>
      <c r="K44" s="71"/>
      <c r="L44" s="70"/>
      <c r="M44" s="71"/>
      <c r="N44" s="70"/>
      <c r="O44" s="71"/>
      <c r="P44" s="70"/>
      <c r="Q44" s="71"/>
      <c r="R44" s="70"/>
      <c r="S44" s="71"/>
      <c r="T44" s="72"/>
      <c r="U44" s="71"/>
      <c r="V44" s="73"/>
      <c r="W44" s="71"/>
      <c r="X44" s="120"/>
      <c r="Y44" s="121">
        <f t="shared" si="9"/>
        <v>5</v>
      </c>
      <c r="Z44" s="121">
        <f t="shared" si="10"/>
        <v>0</v>
      </c>
      <c r="AA44" s="121">
        <f t="shared" si="11"/>
        <v>0</v>
      </c>
      <c r="AB44" s="121">
        <f t="shared" si="12"/>
        <v>0</v>
      </c>
      <c r="AC44" s="121">
        <f t="shared" si="13"/>
        <v>0</v>
      </c>
      <c r="AD44" s="121">
        <f t="shared" si="14"/>
        <v>0</v>
      </c>
      <c r="AE44" s="121">
        <f t="shared" si="15"/>
        <v>0</v>
      </c>
      <c r="AF44" s="121">
        <f t="shared" si="16"/>
        <v>0</v>
      </c>
      <c r="AG44" s="121">
        <f t="shared" si="17"/>
        <v>0</v>
      </c>
      <c r="AH44" s="120"/>
      <c r="AI44" s="70"/>
      <c r="AJ44" s="71"/>
      <c r="AK44" s="72"/>
      <c r="AL44" s="71"/>
      <c r="AM44" s="73"/>
      <c r="AN44" s="71"/>
      <c r="AO44" s="76"/>
      <c r="AP44" s="77"/>
    </row>
    <row r="45" spans="1:43" ht="15" customHeight="1" thickBot="1">
      <c r="A45" s="132"/>
      <c r="B45" s="66" t="s">
        <v>93</v>
      </c>
      <c r="C45" s="66" t="s">
        <v>48</v>
      </c>
      <c r="D45" s="68">
        <v>2007</v>
      </c>
      <c r="E45" s="69">
        <f t="shared" si="18"/>
        <v>4</v>
      </c>
      <c r="F45" s="70">
        <v>12</v>
      </c>
      <c r="G45" s="71">
        <f>VLOOKUP(F45,$Y$87:$Z$102,2)</f>
        <v>4</v>
      </c>
      <c r="H45" s="70"/>
      <c r="I45" s="71"/>
      <c r="J45" s="70"/>
      <c r="K45" s="71"/>
      <c r="L45" s="70"/>
      <c r="M45" s="71"/>
      <c r="N45" s="70"/>
      <c r="O45" s="71"/>
      <c r="P45" s="70"/>
      <c r="Q45" s="71"/>
      <c r="R45" s="70"/>
      <c r="S45" s="71"/>
      <c r="T45" s="72"/>
      <c r="U45" s="71"/>
      <c r="V45" s="73"/>
      <c r="W45" s="71"/>
      <c r="X45" s="120"/>
      <c r="Y45" s="121">
        <f t="shared" si="9"/>
        <v>4</v>
      </c>
      <c r="Z45" s="121">
        <f t="shared" si="10"/>
        <v>0</v>
      </c>
      <c r="AA45" s="121">
        <f t="shared" si="11"/>
        <v>0</v>
      </c>
      <c r="AB45" s="121">
        <f t="shared" si="12"/>
        <v>0</v>
      </c>
      <c r="AC45" s="121">
        <f t="shared" si="13"/>
        <v>0</v>
      </c>
      <c r="AD45" s="121">
        <f t="shared" si="14"/>
        <v>0</v>
      </c>
      <c r="AE45" s="121">
        <f t="shared" si="15"/>
        <v>0</v>
      </c>
      <c r="AF45" s="121">
        <f t="shared" si="16"/>
        <v>0</v>
      </c>
      <c r="AG45" s="121">
        <f t="shared" si="17"/>
        <v>0</v>
      </c>
      <c r="AH45" s="120"/>
      <c r="AI45" s="70"/>
      <c r="AJ45" s="71"/>
      <c r="AK45" s="72"/>
      <c r="AL45" s="71"/>
      <c r="AM45" s="73"/>
      <c r="AN45" s="71"/>
      <c r="AO45" s="76"/>
      <c r="AP45" s="77"/>
    </row>
    <row r="49" spans="6:9" ht="13.8" thickBot="1"/>
    <row r="50" spans="6:9" ht="13.8" thickBot="1">
      <c r="F50" s="78"/>
      <c r="G50" s="79"/>
      <c r="H50" s="79"/>
      <c r="I50" s="78"/>
    </row>
    <row r="51" spans="6:9">
      <c r="F51" s="80"/>
      <c r="G51" s="80"/>
      <c r="H51" s="80"/>
      <c r="I51" s="80"/>
    </row>
    <row r="86" spans="25:26" ht="45">
      <c r="Y86" s="11" t="s">
        <v>4</v>
      </c>
      <c r="Z86" s="11" t="s">
        <v>5</v>
      </c>
    </row>
    <row r="87" spans="25:26">
      <c r="Y87" s="12">
        <v>0</v>
      </c>
      <c r="Z87" s="12">
        <v>0</v>
      </c>
    </row>
    <row r="88" spans="25:26">
      <c r="Y88" s="13">
        <v>1</v>
      </c>
      <c r="Z88" s="14">
        <v>25</v>
      </c>
    </row>
    <row r="89" spans="25:26">
      <c r="Y89" s="15">
        <v>2</v>
      </c>
      <c r="Z89" s="12">
        <v>20</v>
      </c>
    </row>
    <row r="90" spans="25:26">
      <c r="Y90" s="15">
        <v>3</v>
      </c>
      <c r="Z90" s="12">
        <v>15</v>
      </c>
    </row>
    <row r="91" spans="25:26">
      <c r="Y91" s="15">
        <v>4</v>
      </c>
      <c r="Z91" s="12">
        <v>12</v>
      </c>
    </row>
    <row r="92" spans="25:26">
      <c r="Y92" s="15">
        <v>5</v>
      </c>
      <c r="Z92" s="12">
        <v>11</v>
      </c>
    </row>
    <row r="93" spans="25:26">
      <c r="Y93" s="15">
        <v>6</v>
      </c>
      <c r="Z93" s="12">
        <v>10</v>
      </c>
    </row>
    <row r="94" spans="25:26">
      <c r="Y94" s="15">
        <v>7</v>
      </c>
      <c r="Z94" s="12">
        <v>9</v>
      </c>
    </row>
    <row r="95" spans="25:26">
      <c r="Y95" s="15">
        <v>8</v>
      </c>
      <c r="Z95" s="12">
        <v>8</v>
      </c>
    </row>
    <row r="96" spans="25:26">
      <c r="Y96" s="15">
        <v>9</v>
      </c>
      <c r="Z96" s="12">
        <v>7</v>
      </c>
    </row>
    <row r="97" spans="25:26">
      <c r="Y97" s="15">
        <v>10</v>
      </c>
      <c r="Z97" s="12">
        <v>6</v>
      </c>
    </row>
    <row r="98" spans="25:26">
      <c r="Y98" s="15">
        <v>11</v>
      </c>
      <c r="Z98" s="12">
        <v>5</v>
      </c>
    </row>
    <row r="99" spans="25:26">
      <c r="Y99" s="15">
        <v>12</v>
      </c>
      <c r="Z99" s="12">
        <v>4</v>
      </c>
    </row>
    <row r="100" spans="25:26">
      <c r="Y100" s="15">
        <v>13</v>
      </c>
      <c r="Z100" s="12">
        <v>3</v>
      </c>
    </row>
    <row r="101" spans="25:26">
      <c r="Y101" s="15">
        <v>14</v>
      </c>
      <c r="Z101" s="12">
        <v>2</v>
      </c>
    </row>
    <row r="102" spans="25:26">
      <c r="Y102" s="15">
        <v>15</v>
      </c>
      <c r="Z102" s="12">
        <v>1</v>
      </c>
    </row>
  </sheetData>
  <sortState ref="B27:AP45">
    <sortCondition descending="1" ref="E27:E45"/>
  </sortState>
  <mergeCells count="28">
    <mergeCell ref="P25:Q25"/>
    <mergeCell ref="R25:S25"/>
    <mergeCell ref="T25:U25"/>
    <mergeCell ref="V25:W25"/>
    <mergeCell ref="P1:Q1"/>
    <mergeCell ref="R1:S1"/>
    <mergeCell ref="T1:U1"/>
    <mergeCell ref="V1:W1"/>
    <mergeCell ref="N25:O25"/>
    <mergeCell ref="A1:E1"/>
    <mergeCell ref="F1:G1"/>
    <mergeCell ref="H1:I1"/>
    <mergeCell ref="J1:K1"/>
    <mergeCell ref="L1:M1"/>
    <mergeCell ref="N1:O1"/>
    <mergeCell ref="A25:E25"/>
    <mergeCell ref="F25:G25"/>
    <mergeCell ref="H25:I25"/>
    <mergeCell ref="J25:K25"/>
    <mergeCell ref="L25:M25"/>
    <mergeCell ref="AI1:AJ1"/>
    <mergeCell ref="AK1:AL1"/>
    <mergeCell ref="AM1:AN1"/>
    <mergeCell ref="AO1:AP1"/>
    <mergeCell ref="AI25:AJ25"/>
    <mergeCell ref="AK25:AL25"/>
    <mergeCell ref="AM25:AN25"/>
    <mergeCell ref="AO25:AP2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3" orientation="portrait" horizontalDpi="4294967293" verticalDpi="0" r:id="rId1"/>
  <headerFooter alignWithMargins="0"/>
  <colBreaks count="1" manualBreakCount="1">
    <brk id="48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M91"/>
  <sheetViews>
    <sheetView showGridLines="0" topLeftCell="A16" workbookViewId="0">
      <selection activeCell="C30" sqref="C30"/>
    </sheetView>
  </sheetViews>
  <sheetFormatPr defaultColWidth="9.109375" defaultRowHeight="13.2" outlineLevelCol="1"/>
  <cols>
    <col min="1" max="1" width="3.5546875" style="6" customWidth="1"/>
    <col min="2" max="2" width="20.33203125" style="6" customWidth="1"/>
    <col min="3" max="3" width="13.77734375" style="6" customWidth="1"/>
    <col min="4" max="4" width="4.88671875" style="6" customWidth="1"/>
    <col min="5" max="5" width="3.6640625" style="6" customWidth="1"/>
    <col min="6" max="6" width="3" style="6" customWidth="1"/>
    <col min="7" max="7" width="3" style="6" customWidth="1" outlineLevel="1"/>
    <col min="8" max="8" width="3" style="6" customWidth="1"/>
    <col min="9" max="9" width="3" style="6" customWidth="1" outlineLevel="1"/>
    <col min="10" max="10" width="3" style="6" customWidth="1"/>
    <col min="11" max="11" width="3" style="6" customWidth="1" outlineLevel="1"/>
    <col min="12" max="12" width="3" style="6" customWidth="1"/>
    <col min="13" max="13" width="3" style="6" customWidth="1" outlineLevel="1"/>
    <col min="14" max="14" width="3" style="6" customWidth="1"/>
    <col min="15" max="15" width="3" style="6" customWidth="1" outlineLevel="1"/>
    <col min="16" max="16" width="3" style="6" customWidth="1"/>
    <col min="17" max="17" width="3" style="6" customWidth="1" outlineLevel="1"/>
    <col min="18" max="18" width="3" style="6" customWidth="1"/>
    <col min="19" max="19" width="3" style="6" customWidth="1" outlineLevel="1"/>
    <col min="20" max="23" width="3" style="6" customWidth="1"/>
    <col min="24" max="24" width="0" style="6" hidden="1" customWidth="1"/>
    <col min="25" max="26" width="3.33203125" style="6" hidden="1" customWidth="1"/>
    <col min="27" max="33" width="2" style="6" hidden="1" customWidth="1"/>
    <col min="34" max="34" width="0" style="6" hidden="1" customWidth="1"/>
    <col min="35" max="42" width="3" style="6" customWidth="1"/>
    <col min="43" max="16384" width="9.109375" style="6"/>
  </cols>
  <sheetData>
    <row r="1" spans="1:38" s="1" customFormat="1" ht="118.5" customHeight="1" thickBot="1">
      <c r="A1" s="184" t="s">
        <v>15</v>
      </c>
      <c r="B1" s="185"/>
      <c r="C1" s="185"/>
      <c r="D1" s="185"/>
      <c r="E1" s="186"/>
      <c r="F1" s="173" t="s">
        <v>9</v>
      </c>
      <c r="G1" s="174"/>
      <c r="H1" s="187" t="s">
        <v>13</v>
      </c>
      <c r="I1" s="190"/>
      <c r="J1" s="173" t="s">
        <v>10</v>
      </c>
      <c r="K1" s="174"/>
      <c r="L1" s="165" t="s">
        <v>22</v>
      </c>
      <c r="M1" s="166"/>
      <c r="N1" s="165" t="s">
        <v>21</v>
      </c>
      <c r="O1" s="166"/>
      <c r="P1" s="173" t="s">
        <v>23</v>
      </c>
      <c r="Q1" s="174"/>
      <c r="R1" s="167" t="s">
        <v>24</v>
      </c>
      <c r="S1" s="168"/>
      <c r="T1" s="171" t="s">
        <v>25</v>
      </c>
      <c r="U1" s="172"/>
      <c r="V1" s="173" t="s">
        <v>26</v>
      </c>
      <c r="W1" s="174"/>
      <c r="AI1" s="191" t="s">
        <v>28</v>
      </c>
      <c r="AJ1" s="192"/>
      <c r="AK1" s="191" t="s">
        <v>12</v>
      </c>
      <c r="AL1" s="192"/>
    </row>
    <row r="2" spans="1:38" s="5" customFormat="1" ht="57.6" customHeight="1" thickBot="1">
      <c r="A2" s="3" t="s">
        <v>0</v>
      </c>
      <c r="B2" s="2" t="s">
        <v>1</v>
      </c>
      <c r="C2" s="2" t="s">
        <v>6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4</v>
      </c>
      <c r="I2" s="3" t="s">
        <v>5</v>
      </c>
      <c r="J2" s="3" t="s">
        <v>4</v>
      </c>
      <c r="K2" s="3" t="s">
        <v>5</v>
      </c>
      <c r="L2" s="3" t="s">
        <v>4</v>
      </c>
      <c r="M2" s="3" t="s">
        <v>5</v>
      </c>
      <c r="N2" s="3" t="s">
        <v>4</v>
      </c>
      <c r="O2" s="3" t="s">
        <v>5</v>
      </c>
      <c r="P2" s="3" t="s">
        <v>4</v>
      </c>
      <c r="Q2" s="3" t="s">
        <v>5</v>
      </c>
      <c r="R2" s="3" t="s">
        <v>4</v>
      </c>
      <c r="S2" s="3" t="s">
        <v>5</v>
      </c>
      <c r="T2" s="4" t="s">
        <v>4</v>
      </c>
      <c r="U2" s="3" t="s">
        <v>5</v>
      </c>
      <c r="V2" s="3" t="s">
        <v>4</v>
      </c>
      <c r="W2" s="3" t="s">
        <v>5</v>
      </c>
      <c r="AI2" s="19" t="s">
        <v>4</v>
      </c>
      <c r="AJ2" s="20" t="s">
        <v>5</v>
      </c>
      <c r="AK2" s="19" t="s">
        <v>4</v>
      </c>
      <c r="AL2" s="20" t="s">
        <v>5</v>
      </c>
    </row>
    <row r="3" spans="1:38" ht="15" customHeight="1" thickBot="1">
      <c r="A3" s="83" t="s">
        <v>29</v>
      </c>
      <c r="B3" s="95" t="s">
        <v>133</v>
      </c>
      <c r="C3" s="109" t="s">
        <v>132</v>
      </c>
      <c r="D3" s="110">
        <v>2005</v>
      </c>
      <c r="E3" s="87">
        <v>335</v>
      </c>
      <c r="F3" s="28">
        <v>2</v>
      </c>
      <c r="G3" s="29">
        <v>40</v>
      </c>
      <c r="H3" s="56">
        <v>1</v>
      </c>
      <c r="I3" s="57"/>
      <c r="J3" s="56">
        <v>1</v>
      </c>
      <c r="K3" s="57"/>
      <c r="L3" s="28">
        <v>2</v>
      </c>
      <c r="M3" s="29">
        <v>40</v>
      </c>
      <c r="N3" s="81"/>
      <c r="O3" s="82"/>
      <c r="P3" s="28">
        <v>1</v>
      </c>
      <c r="Q3" s="29">
        <f>VLOOKUP(P3,$Y$76:$Z$91,2)</f>
        <v>25</v>
      </c>
      <c r="R3" s="28">
        <v>1</v>
      </c>
      <c r="S3" s="29">
        <v>50</v>
      </c>
      <c r="T3" s="30">
        <v>3</v>
      </c>
      <c r="U3" s="29">
        <v>30</v>
      </c>
      <c r="V3" s="31">
        <v>1</v>
      </c>
      <c r="W3" s="29">
        <v>50</v>
      </c>
      <c r="Y3" s="7">
        <f t="shared" ref="Y3:Y14" si="0">G3</f>
        <v>40</v>
      </c>
      <c r="Z3" s="7">
        <f t="shared" ref="Z3:Z14" si="1">+I3</f>
        <v>0</v>
      </c>
      <c r="AA3" s="7">
        <f t="shared" ref="AA3:AA14" si="2">+K3</f>
        <v>0</v>
      </c>
      <c r="AB3" s="7">
        <f t="shared" ref="AB3:AB14" si="3">+M3</f>
        <v>40</v>
      </c>
      <c r="AC3" s="7">
        <f t="shared" ref="AC3:AC14" si="4">+O3</f>
        <v>0</v>
      </c>
      <c r="AD3" s="7">
        <f t="shared" ref="AD3:AD14" si="5">+Q3</f>
        <v>25</v>
      </c>
      <c r="AE3" s="7">
        <f t="shared" ref="AE3:AE14" si="6">+S3</f>
        <v>50</v>
      </c>
      <c r="AF3" s="7">
        <f t="shared" ref="AF3:AF14" si="7">+U3</f>
        <v>30</v>
      </c>
      <c r="AG3" s="7">
        <f t="shared" ref="AG3:AG14" si="8">+W3</f>
        <v>50</v>
      </c>
      <c r="AI3" s="37">
        <v>1</v>
      </c>
      <c r="AJ3" s="38">
        <v>50</v>
      </c>
      <c r="AK3" s="37">
        <v>1</v>
      </c>
      <c r="AL3" s="38">
        <v>50</v>
      </c>
    </row>
    <row r="4" spans="1:38" ht="15" customHeight="1" thickBot="1">
      <c r="A4" s="83" t="s">
        <v>30</v>
      </c>
      <c r="B4" s="95" t="s">
        <v>134</v>
      </c>
      <c r="C4" s="95" t="s">
        <v>121</v>
      </c>
      <c r="D4" s="97">
        <v>2004</v>
      </c>
      <c r="E4" s="87">
        <v>300</v>
      </c>
      <c r="F4" s="28">
        <v>3</v>
      </c>
      <c r="G4" s="29">
        <v>30</v>
      </c>
      <c r="H4" s="28">
        <v>2</v>
      </c>
      <c r="I4" s="29">
        <f>VLOOKUP(H4,$Y$76:$Z$91,2)</f>
        <v>20</v>
      </c>
      <c r="J4" s="56">
        <v>3</v>
      </c>
      <c r="K4" s="57"/>
      <c r="L4" s="28">
        <v>1</v>
      </c>
      <c r="M4" s="29">
        <v>50</v>
      </c>
      <c r="N4" s="28">
        <v>1</v>
      </c>
      <c r="O4" s="29">
        <v>50</v>
      </c>
      <c r="P4" s="56"/>
      <c r="Q4" s="57"/>
      <c r="R4" s="100" t="s">
        <v>96</v>
      </c>
      <c r="S4" s="57"/>
      <c r="T4" s="30">
        <v>2</v>
      </c>
      <c r="U4" s="29">
        <v>40</v>
      </c>
      <c r="V4" s="30">
        <v>2</v>
      </c>
      <c r="W4" s="29">
        <v>40</v>
      </c>
      <c r="Y4" s="7">
        <f t="shared" si="0"/>
        <v>30</v>
      </c>
      <c r="Z4" s="7">
        <f t="shared" si="1"/>
        <v>20</v>
      </c>
      <c r="AA4" s="7">
        <f t="shared" si="2"/>
        <v>0</v>
      </c>
      <c r="AB4" s="7">
        <f t="shared" si="3"/>
        <v>50</v>
      </c>
      <c r="AC4" s="7">
        <f t="shared" si="4"/>
        <v>50</v>
      </c>
      <c r="AD4" s="7">
        <f t="shared" si="5"/>
        <v>0</v>
      </c>
      <c r="AE4" s="7">
        <f t="shared" si="6"/>
        <v>0</v>
      </c>
      <c r="AF4" s="7">
        <f t="shared" si="7"/>
        <v>40</v>
      </c>
      <c r="AG4" s="7">
        <f t="shared" si="8"/>
        <v>40</v>
      </c>
      <c r="AI4" s="37">
        <v>2</v>
      </c>
      <c r="AJ4" s="38">
        <v>40</v>
      </c>
      <c r="AK4" s="37">
        <v>3</v>
      </c>
      <c r="AL4" s="38">
        <v>30</v>
      </c>
    </row>
    <row r="5" spans="1:38" ht="15" customHeight="1" thickBot="1">
      <c r="A5" s="83" t="s">
        <v>31</v>
      </c>
      <c r="B5" s="84" t="s">
        <v>131</v>
      </c>
      <c r="C5" s="145" t="s">
        <v>243</v>
      </c>
      <c r="D5" s="111">
        <v>2004</v>
      </c>
      <c r="E5" s="87">
        <v>268</v>
      </c>
      <c r="F5" s="28">
        <v>1</v>
      </c>
      <c r="G5" s="29">
        <v>50</v>
      </c>
      <c r="H5" s="56">
        <v>3</v>
      </c>
      <c r="I5" s="57"/>
      <c r="J5" s="56">
        <v>2</v>
      </c>
      <c r="K5" s="57"/>
      <c r="L5" s="28">
        <v>3</v>
      </c>
      <c r="M5" s="29">
        <v>30</v>
      </c>
      <c r="N5" s="28">
        <v>2</v>
      </c>
      <c r="O5" s="29">
        <v>40</v>
      </c>
      <c r="P5" s="56">
        <v>2</v>
      </c>
      <c r="Q5" s="57"/>
      <c r="R5" s="59">
        <v>4</v>
      </c>
      <c r="S5" s="29">
        <v>24</v>
      </c>
      <c r="T5" s="30">
        <v>4</v>
      </c>
      <c r="U5" s="29">
        <v>24</v>
      </c>
      <c r="V5" s="146">
        <v>3</v>
      </c>
      <c r="W5" s="147">
        <v>30</v>
      </c>
      <c r="X5" s="148"/>
      <c r="Y5" s="149">
        <f t="shared" si="0"/>
        <v>50</v>
      </c>
      <c r="Z5" s="149">
        <f t="shared" si="1"/>
        <v>0</v>
      </c>
      <c r="AA5" s="149">
        <f t="shared" si="2"/>
        <v>0</v>
      </c>
      <c r="AB5" s="149">
        <f t="shared" si="3"/>
        <v>30</v>
      </c>
      <c r="AC5" s="149">
        <f t="shared" si="4"/>
        <v>40</v>
      </c>
      <c r="AD5" s="149">
        <f t="shared" si="5"/>
        <v>0</v>
      </c>
      <c r="AE5" s="149">
        <f t="shared" si="6"/>
        <v>24</v>
      </c>
      <c r="AF5" s="149">
        <f t="shared" si="7"/>
        <v>24</v>
      </c>
      <c r="AG5" s="149">
        <f t="shared" si="8"/>
        <v>30</v>
      </c>
      <c r="AH5" s="148"/>
      <c r="AI5" s="150">
        <v>3</v>
      </c>
      <c r="AJ5" s="151">
        <v>30</v>
      </c>
      <c r="AK5" s="150">
        <v>2</v>
      </c>
      <c r="AL5" s="151">
        <v>40</v>
      </c>
    </row>
    <row r="6" spans="1:38" ht="15" customHeight="1" thickBot="1">
      <c r="A6" s="16" t="s">
        <v>32</v>
      </c>
      <c r="B6" s="41" t="s">
        <v>170</v>
      </c>
      <c r="C6" s="51" t="s">
        <v>88</v>
      </c>
      <c r="D6" s="34">
        <v>2005</v>
      </c>
      <c r="E6" s="27">
        <v>130</v>
      </c>
      <c r="F6" s="56"/>
      <c r="G6" s="57"/>
      <c r="H6" s="56"/>
      <c r="I6" s="57"/>
      <c r="J6" s="56"/>
      <c r="K6" s="57"/>
      <c r="L6" s="28">
        <v>5</v>
      </c>
      <c r="M6" s="29">
        <v>22</v>
      </c>
      <c r="N6" s="60" t="s">
        <v>96</v>
      </c>
      <c r="O6" s="29"/>
      <c r="P6" s="28"/>
      <c r="Q6" s="29"/>
      <c r="R6" s="28">
        <v>6</v>
      </c>
      <c r="S6" s="29">
        <v>20</v>
      </c>
      <c r="T6" s="30">
        <v>6</v>
      </c>
      <c r="U6" s="29">
        <v>20</v>
      </c>
      <c r="V6" s="30">
        <v>5</v>
      </c>
      <c r="W6" s="29">
        <v>22</v>
      </c>
      <c r="Y6" s="7">
        <f t="shared" si="0"/>
        <v>0</v>
      </c>
      <c r="Z6" s="7">
        <f t="shared" si="1"/>
        <v>0</v>
      </c>
      <c r="AA6" s="7">
        <f t="shared" si="2"/>
        <v>0</v>
      </c>
      <c r="AB6" s="7">
        <f t="shared" si="3"/>
        <v>22</v>
      </c>
      <c r="AC6" s="7">
        <f t="shared" si="4"/>
        <v>0</v>
      </c>
      <c r="AD6" s="7">
        <f t="shared" si="5"/>
        <v>0</v>
      </c>
      <c r="AE6" s="7">
        <f t="shared" si="6"/>
        <v>20</v>
      </c>
      <c r="AF6" s="7">
        <f t="shared" si="7"/>
        <v>20</v>
      </c>
      <c r="AG6" s="7">
        <f t="shared" si="8"/>
        <v>22</v>
      </c>
      <c r="AI6" s="37">
        <v>5</v>
      </c>
      <c r="AJ6" s="38">
        <v>22</v>
      </c>
      <c r="AK6" s="37">
        <v>4</v>
      </c>
      <c r="AL6" s="38">
        <v>24</v>
      </c>
    </row>
    <row r="7" spans="1:38" ht="15" customHeight="1" thickBot="1">
      <c r="A7" s="16" t="s">
        <v>33</v>
      </c>
      <c r="B7" s="41" t="s">
        <v>169</v>
      </c>
      <c r="C7" s="52" t="s">
        <v>56</v>
      </c>
      <c r="D7" s="34">
        <v>2005</v>
      </c>
      <c r="E7" s="27">
        <f>IF(SUM(Y7:AG7)&gt;0,SUM(LARGE(Y7:AG7,1)+LARGE(Y7:AG7,2)+LARGE(Y7:AG7,3)+LARGE(Y7:AG7,4)+LARGE(Y7:AG7,5)+LARGE(Y7:AG7,6)+LARGE(Y7:AG7,7))," ")</f>
        <v>120</v>
      </c>
      <c r="F7" s="56"/>
      <c r="G7" s="57"/>
      <c r="H7" s="56"/>
      <c r="I7" s="57"/>
      <c r="J7" s="56"/>
      <c r="K7" s="57"/>
      <c r="L7" s="28">
        <v>4</v>
      </c>
      <c r="M7" s="29">
        <v>24</v>
      </c>
      <c r="N7" s="28">
        <v>4</v>
      </c>
      <c r="O7" s="29">
        <v>24</v>
      </c>
      <c r="P7" s="28"/>
      <c r="Q7" s="29"/>
      <c r="R7" s="28">
        <v>3</v>
      </c>
      <c r="S7" s="29">
        <v>30</v>
      </c>
      <c r="T7" s="30">
        <v>7</v>
      </c>
      <c r="U7" s="29">
        <v>18</v>
      </c>
      <c r="V7" s="30">
        <v>4</v>
      </c>
      <c r="W7" s="29">
        <v>24</v>
      </c>
      <c r="Y7" s="7">
        <f t="shared" si="0"/>
        <v>0</v>
      </c>
      <c r="Z7" s="7">
        <f t="shared" si="1"/>
        <v>0</v>
      </c>
      <c r="AA7" s="7">
        <f t="shared" si="2"/>
        <v>0</v>
      </c>
      <c r="AB7" s="7">
        <f t="shared" si="3"/>
        <v>24</v>
      </c>
      <c r="AC7" s="7">
        <f t="shared" si="4"/>
        <v>24</v>
      </c>
      <c r="AD7" s="7">
        <f t="shared" si="5"/>
        <v>0</v>
      </c>
      <c r="AE7" s="7">
        <f t="shared" si="6"/>
        <v>30</v>
      </c>
      <c r="AF7" s="7">
        <f t="shared" si="7"/>
        <v>18</v>
      </c>
      <c r="AG7" s="7">
        <f t="shared" si="8"/>
        <v>24</v>
      </c>
      <c r="AI7" s="37"/>
      <c r="AJ7" s="38"/>
      <c r="AK7" s="37"/>
      <c r="AL7" s="38"/>
    </row>
    <row r="8" spans="1:38" ht="15" customHeight="1" thickBot="1">
      <c r="A8" s="16" t="s">
        <v>34</v>
      </c>
      <c r="B8" s="41" t="s">
        <v>135</v>
      </c>
      <c r="C8" s="41" t="s">
        <v>64</v>
      </c>
      <c r="D8" s="34">
        <v>2004</v>
      </c>
      <c r="E8" s="27">
        <f>IF(SUM(Y8:AG8)&gt;0,SUM(LARGE(Y8:AG8,1)+LARGE(Y8:AG8,2)+LARGE(Y8:AG8,3)+LARGE(Y8:AG8,4)+LARGE(Y8:AG8,5)+LARGE(Y8:AG8,6)+LARGE(Y8:AG8,7))," ")</f>
        <v>112</v>
      </c>
      <c r="F8" s="28">
        <v>4</v>
      </c>
      <c r="G8" s="29">
        <v>24</v>
      </c>
      <c r="H8" s="56"/>
      <c r="I8" s="57"/>
      <c r="J8" s="56"/>
      <c r="K8" s="57"/>
      <c r="L8" s="28">
        <v>8</v>
      </c>
      <c r="M8" s="29">
        <v>16</v>
      </c>
      <c r="N8" s="28">
        <v>5</v>
      </c>
      <c r="O8" s="29">
        <v>22</v>
      </c>
      <c r="P8" s="56"/>
      <c r="Q8" s="57"/>
      <c r="R8" s="28">
        <v>8</v>
      </c>
      <c r="S8" s="29">
        <v>16</v>
      </c>
      <c r="T8" s="30">
        <v>8</v>
      </c>
      <c r="U8" s="29">
        <v>16</v>
      </c>
      <c r="V8" s="30">
        <v>7</v>
      </c>
      <c r="W8" s="29">
        <v>18</v>
      </c>
      <c r="Y8" s="7">
        <f t="shared" si="0"/>
        <v>24</v>
      </c>
      <c r="Z8" s="7">
        <f t="shared" si="1"/>
        <v>0</v>
      </c>
      <c r="AA8" s="7">
        <f t="shared" si="2"/>
        <v>0</v>
      </c>
      <c r="AB8" s="7">
        <f t="shared" si="3"/>
        <v>16</v>
      </c>
      <c r="AC8" s="7">
        <f t="shared" si="4"/>
        <v>22</v>
      </c>
      <c r="AD8" s="7">
        <f t="shared" si="5"/>
        <v>0</v>
      </c>
      <c r="AE8" s="7">
        <f t="shared" si="6"/>
        <v>16</v>
      </c>
      <c r="AF8" s="7">
        <f t="shared" si="7"/>
        <v>16</v>
      </c>
      <c r="AG8" s="7">
        <f t="shared" si="8"/>
        <v>18</v>
      </c>
      <c r="AI8" s="37"/>
      <c r="AJ8" s="38"/>
      <c r="AK8" s="37"/>
      <c r="AL8" s="38"/>
    </row>
    <row r="9" spans="1:38" ht="15" customHeight="1" thickBot="1">
      <c r="A9" s="16" t="s">
        <v>35</v>
      </c>
      <c r="B9" s="41" t="s">
        <v>172</v>
      </c>
      <c r="C9" s="41" t="s">
        <v>56</v>
      </c>
      <c r="D9" s="34">
        <v>2005</v>
      </c>
      <c r="E9" s="27">
        <v>98</v>
      </c>
      <c r="F9" s="56"/>
      <c r="G9" s="57"/>
      <c r="H9" s="56"/>
      <c r="I9" s="57"/>
      <c r="J9" s="56"/>
      <c r="K9" s="57"/>
      <c r="L9" s="28">
        <v>7</v>
      </c>
      <c r="M9" s="29">
        <v>18</v>
      </c>
      <c r="N9" s="28"/>
      <c r="O9" s="29"/>
      <c r="P9" s="28"/>
      <c r="Q9" s="29"/>
      <c r="R9" s="28">
        <v>7</v>
      </c>
      <c r="S9" s="29">
        <v>18</v>
      </c>
      <c r="T9" s="30"/>
      <c r="U9" s="29"/>
      <c r="V9" s="30">
        <v>6</v>
      </c>
      <c r="W9" s="29">
        <v>20</v>
      </c>
      <c r="Y9" s="7">
        <f t="shared" si="0"/>
        <v>0</v>
      </c>
      <c r="Z9" s="7">
        <f t="shared" si="1"/>
        <v>0</v>
      </c>
      <c r="AA9" s="7">
        <f t="shared" si="2"/>
        <v>0</v>
      </c>
      <c r="AB9" s="7">
        <f t="shared" si="3"/>
        <v>18</v>
      </c>
      <c r="AC9" s="7">
        <f t="shared" si="4"/>
        <v>0</v>
      </c>
      <c r="AD9" s="7">
        <f t="shared" si="5"/>
        <v>0</v>
      </c>
      <c r="AE9" s="7">
        <f t="shared" si="6"/>
        <v>18</v>
      </c>
      <c r="AF9" s="7">
        <f t="shared" si="7"/>
        <v>0</v>
      </c>
      <c r="AG9" s="7">
        <f t="shared" si="8"/>
        <v>20</v>
      </c>
      <c r="AI9" s="37">
        <v>6</v>
      </c>
      <c r="AJ9" s="38">
        <v>20</v>
      </c>
      <c r="AK9" s="37">
        <v>5</v>
      </c>
      <c r="AL9" s="38">
        <v>22</v>
      </c>
    </row>
    <row r="10" spans="1:38" ht="15" customHeight="1" thickBot="1">
      <c r="A10" s="16" t="s">
        <v>36</v>
      </c>
      <c r="B10" s="41" t="s">
        <v>171</v>
      </c>
      <c r="C10" s="47" t="s">
        <v>48</v>
      </c>
      <c r="D10" s="34">
        <v>2005</v>
      </c>
      <c r="E10" s="27">
        <f>IF(SUM(Y10:AG10)&gt;0,SUM(LARGE(Y10:AG10,1)+LARGE(Y10:AG10,2)+LARGE(Y10:AG10,3)+LARGE(Y10:AG10,4)+LARGE(Y10:AG10,5)+LARGE(Y10:AG10,6)+LARGE(Y10:AG10,7))," ")</f>
        <v>94</v>
      </c>
      <c r="F10" s="56"/>
      <c r="G10" s="57"/>
      <c r="H10" s="56"/>
      <c r="I10" s="57"/>
      <c r="J10" s="56"/>
      <c r="K10" s="57"/>
      <c r="L10" s="28">
        <v>6</v>
      </c>
      <c r="M10" s="29">
        <v>20</v>
      </c>
      <c r="N10" s="59">
        <v>3</v>
      </c>
      <c r="O10" s="29">
        <v>30</v>
      </c>
      <c r="P10" s="28"/>
      <c r="Q10" s="29"/>
      <c r="R10" s="28">
        <v>5</v>
      </c>
      <c r="S10" s="29">
        <v>22</v>
      </c>
      <c r="T10" s="30">
        <v>5</v>
      </c>
      <c r="U10" s="29">
        <v>22</v>
      </c>
      <c r="V10" s="30"/>
      <c r="W10" s="29"/>
      <c r="Y10" s="7">
        <f t="shared" si="0"/>
        <v>0</v>
      </c>
      <c r="Z10" s="7">
        <f t="shared" si="1"/>
        <v>0</v>
      </c>
      <c r="AA10" s="7">
        <f t="shared" si="2"/>
        <v>0</v>
      </c>
      <c r="AB10" s="7">
        <f t="shared" si="3"/>
        <v>20</v>
      </c>
      <c r="AC10" s="7">
        <f t="shared" si="4"/>
        <v>30</v>
      </c>
      <c r="AD10" s="7">
        <f t="shared" si="5"/>
        <v>0</v>
      </c>
      <c r="AE10" s="7">
        <f t="shared" si="6"/>
        <v>22</v>
      </c>
      <c r="AF10" s="7">
        <f t="shared" si="7"/>
        <v>22</v>
      </c>
      <c r="AG10" s="7">
        <f t="shared" si="8"/>
        <v>0</v>
      </c>
      <c r="AI10" s="37"/>
      <c r="AJ10" s="38"/>
      <c r="AK10" s="37"/>
      <c r="AL10" s="38"/>
    </row>
    <row r="11" spans="1:38" ht="15" customHeight="1" thickBot="1">
      <c r="A11" s="16" t="s">
        <v>37</v>
      </c>
      <c r="B11" s="41" t="s">
        <v>137</v>
      </c>
      <c r="C11" s="41" t="s">
        <v>48</v>
      </c>
      <c r="D11" s="34">
        <v>2004</v>
      </c>
      <c r="E11" s="27">
        <v>59</v>
      </c>
      <c r="F11" s="28">
        <v>6</v>
      </c>
      <c r="G11" s="29">
        <v>20</v>
      </c>
      <c r="H11" s="56"/>
      <c r="I11" s="57"/>
      <c r="J11" s="56"/>
      <c r="K11" s="57"/>
      <c r="L11" s="56"/>
      <c r="M11" s="57"/>
      <c r="N11" s="28"/>
      <c r="O11" s="29"/>
      <c r="P11" s="28">
        <v>3</v>
      </c>
      <c r="Q11" s="29">
        <f>VLOOKUP(P11,$Y$76:$Z$91,2)</f>
        <v>15</v>
      </c>
      <c r="R11" s="28"/>
      <c r="S11" s="29"/>
      <c r="T11" s="30"/>
      <c r="U11" s="29"/>
      <c r="V11" s="30"/>
      <c r="W11" s="29"/>
      <c r="Y11" s="7">
        <f t="shared" si="0"/>
        <v>20</v>
      </c>
      <c r="Z11" s="7">
        <f t="shared" si="1"/>
        <v>0</v>
      </c>
      <c r="AA11" s="7">
        <f t="shared" si="2"/>
        <v>0</v>
      </c>
      <c r="AB11" s="7">
        <f t="shared" si="3"/>
        <v>0</v>
      </c>
      <c r="AC11" s="7">
        <f t="shared" si="4"/>
        <v>0</v>
      </c>
      <c r="AD11" s="7">
        <f t="shared" si="5"/>
        <v>15</v>
      </c>
      <c r="AE11" s="7">
        <f t="shared" si="6"/>
        <v>0</v>
      </c>
      <c r="AF11" s="7">
        <f t="shared" si="7"/>
        <v>0</v>
      </c>
      <c r="AG11" s="7">
        <f t="shared" si="8"/>
        <v>0</v>
      </c>
      <c r="AI11" s="37">
        <v>4</v>
      </c>
      <c r="AJ11" s="38">
        <v>24</v>
      </c>
      <c r="AK11" s="37"/>
      <c r="AL11" s="38"/>
    </row>
    <row r="12" spans="1:38" ht="15" customHeight="1" thickBot="1">
      <c r="A12" s="16" t="s">
        <v>38</v>
      </c>
      <c r="B12" s="41" t="s">
        <v>173</v>
      </c>
      <c r="C12" s="41" t="s">
        <v>51</v>
      </c>
      <c r="D12" s="34">
        <v>2005</v>
      </c>
      <c r="E12" s="27">
        <f>IF(SUM(Y12:AG12)&gt;0,SUM(LARGE(Y12:AG12,1)+LARGE(Y12:AG12,2)+LARGE(Y12:AG12,3)+LARGE(Y12:AG12,4)+LARGE(Y12:AG12,5)+LARGE(Y12:AG12,6)+LARGE(Y12:AG12,7))," ")</f>
        <v>46</v>
      </c>
      <c r="F12" s="56"/>
      <c r="G12" s="57"/>
      <c r="H12" s="56"/>
      <c r="I12" s="57"/>
      <c r="J12" s="56"/>
      <c r="K12" s="57"/>
      <c r="L12" s="28">
        <v>9</v>
      </c>
      <c r="M12" s="29">
        <v>14</v>
      </c>
      <c r="N12" s="28">
        <v>6</v>
      </c>
      <c r="O12" s="29">
        <v>20</v>
      </c>
      <c r="P12" s="28">
        <v>4</v>
      </c>
      <c r="Q12" s="29">
        <f>VLOOKUP(P12,$Y$76:$Z$91,2)</f>
        <v>12</v>
      </c>
      <c r="R12" s="28"/>
      <c r="S12" s="29"/>
      <c r="T12" s="30"/>
      <c r="U12" s="29"/>
      <c r="V12" s="30"/>
      <c r="W12" s="29"/>
      <c r="Y12" s="7">
        <f t="shared" si="0"/>
        <v>0</v>
      </c>
      <c r="Z12" s="7">
        <f t="shared" si="1"/>
        <v>0</v>
      </c>
      <c r="AA12" s="7">
        <f t="shared" si="2"/>
        <v>0</v>
      </c>
      <c r="AB12" s="7">
        <f t="shared" si="3"/>
        <v>14</v>
      </c>
      <c r="AC12" s="7">
        <f t="shared" si="4"/>
        <v>20</v>
      </c>
      <c r="AD12" s="7">
        <f t="shared" si="5"/>
        <v>12</v>
      </c>
      <c r="AE12" s="7">
        <f t="shared" si="6"/>
        <v>0</v>
      </c>
      <c r="AF12" s="7">
        <f t="shared" si="7"/>
        <v>0</v>
      </c>
      <c r="AG12" s="7">
        <f t="shared" si="8"/>
        <v>0</v>
      </c>
      <c r="AI12" s="37"/>
      <c r="AJ12" s="38"/>
      <c r="AK12" s="37"/>
      <c r="AL12" s="38"/>
    </row>
    <row r="13" spans="1:38" ht="15" customHeight="1" thickBot="1">
      <c r="A13" s="16"/>
      <c r="B13" s="90" t="s">
        <v>205</v>
      </c>
      <c r="C13" s="90" t="s">
        <v>128</v>
      </c>
      <c r="D13" s="91">
        <v>2004</v>
      </c>
      <c r="E13" s="92">
        <v>90</v>
      </c>
      <c r="F13" s="70"/>
      <c r="G13" s="71"/>
      <c r="H13" s="70"/>
      <c r="I13" s="71"/>
      <c r="J13" s="70"/>
      <c r="K13" s="71"/>
      <c r="L13" s="70"/>
      <c r="M13" s="71"/>
      <c r="N13" s="70"/>
      <c r="O13" s="71"/>
      <c r="P13" s="70"/>
      <c r="Q13" s="71"/>
      <c r="R13" s="70">
        <v>2</v>
      </c>
      <c r="S13" s="71">
        <v>40</v>
      </c>
      <c r="T13" s="72">
        <v>1</v>
      </c>
      <c r="U13" s="71">
        <v>50</v>
      </c>
      <c r="V13" s="72"/>
      <c r="W13" s="71"/>
      <c r="X13" s="74"/>
      <c r="Y13" s="75">
        <f t="shared" si="0"/>
        <v>0</v>
      </c>
      <c r="Z13" s="75">
        <f t="shared" si="1"/>
        <v>0</v>
      </c>
      <c r="AA13" s="75">
        <f t="shared" si="2"/>
        <v>0</v>
      </c>
      <c r="AB13" s="75">
        <f t="shared" si="3"/>
        <v>0</v>
      </c>
      <c r="AC13" s="75">
        <f t="shared" si="4"/>
        <v>0</v>
      </c>
      <c r="AD13" s="75">
        <f t="shared" si="5"/>
        <v>0</v>
      </c>
      <c r="AE13" s="75">
        <f t="shared" si="6"/>
        <v>40</v>
      </c>
      <c r="AF13" s="75">
        <f t="shared" si="7"/>
        <v>50</v>
      </c>
      <c r="AG13" s="75">
        <f t="shared" si="8"/>
        <v>0</v>
      </c>
      <c r="AH13" s="74"/>
      <c r="AI13" s="76"/>
      <c r="AJ13" s="77"/>
      <c r="AK13" s="76"/>
      <c r="AL13" s="77"/>
    </row>
    <row r="14" spans="1:38" ht="15" customHeight="1" thickBot="1">
      <c r="A14" s="16"/>
      <c r="B14" s="90" t="s">
        <v>136</v>
      </c>
      <c r="C14" s="108" t="s">
        <v>48</v>
      </c>
      <c r="D14" s="91">
        <v>2004</v>
      </c>
      <c r="E14" s="92">
        <f>IF(SUM(Y14:AG14)&gt;0,SUM(LARGE(Y14:AG14,1)+LARGE(Y14:AG14,2)+LARGE(Y14:AG14,3)+LARGE(Y14:AG14,4)+LARGE(Y14:AG14,5)+LARGE(Y14:AG14,6)+LARGE(Y14:AG14,7))," ")</f>
        <v>22</v>
      </c>
      <c r="F14" s="70">
        <v>5</v>
      </c>
      <c r="G14" s="71">
        <v>22</v>
      </c>
      <c r="H14" s="70"/>
      <c r="I14" s="71"/>
      <c r="J14" s="70"/>
      <c r="K14" s="71"/>
      <c r="L14" s="70"/>
      <c r="M14" s="71"/>
      <c r="N14" s="70"/>
      <c r="O14" s="71"/>
      <c r="P14" s="70"/>
      <c r="Q14" s="71"/>
      <c r="R14" s="70"/>
      <c r="S14" s="71"/>
      <c r="T14" s="72"/>
      <c r="U14" s="71"/>
      <c r="V14" s="72"/>
      <c r="W14" s="71"/>
      <c r="X14" s="74"/>
      <c r="Y14" s="75">
        <f t="shared" si="0"/>
        <v>22</v>
      </c>
      <c r="Z14" s="75">
        <f t="shared" si="1"/>
        <v>0</v>
      </c>
      <c r="AA14" s="75">
        <f t="shared" si="2"/>
        <v>0</v>
      </c>
      <c r="AB14" s="75">
        <f t="shared" si="3"/>
        <v>0</v>
      </c>
      <c r="AC14" s="75">
        <f t="shared" si="4"/>
        <v>0</v>
      </c>
      <c r="AD14" s="75">
        <f t="shared" si="5"/>
        <v>0</v>
      </c>
      <c r="AE14" s="75">
        <f t="shared" si="6"/>
        <v>0</v>
      </c>
      <c r="AF14" s="75">
        <f t="shared" si="7"/>
        <v>0</v>
      </c>
      <c r="AG14" s="75">
        <f t="shared" si="8"/>
        <v>0</v>
      </c>
      <c r="AH14" s="74"/>
      <c r="AI14" s="76"/>
      <c r="AJ14" s="77"/>
      <c r="AK14" s="76"/>
      <c r="AL14" s="77"/>
    </row>
    <row r="15" spans="1:38" s="9" customFormat="1" ht="4.8" customHeight="1" thickBo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38" ht="118.5" customHeight="1" thickBot="1">
      <c r="A16" s="193" t="s">
        <v>14</v>
      </c>
      <c r="B16" s="194"/>
      <c r="C16" s="194"/>
      <c r="D16" s="194"/>
      <c r="E16" s="195"/>
      <c r="F16" s="173" t="s">
        <v>9</v>
      </c>
      <c r="G16" s="174"/>
      <c r="H16" s="187" t="s">
        <v>13</v>
      </c>
      <c r="I16" s="190"/>
      <c r="J16" s="173" t="s">
        <v>10</v>
      </c>
      <c r="K16" s="174"/>
      <c r="L16" s="165" t="s">
        <v>22</v>
      </c>
      <c r="M16" s="166"/>
      <c r="N16" s="165" t="s">
        <v>21</v>
      </c>
      <c r="O16" s="166"/>
      <c r="P16" s="173" t="s">
        <v>23</v>
      </c>
      <c r="Q16" s="174"/>
      <c r="R16" s="167" t="s">
        <v>24</v>
      </c>
      <c r="S16" s="168"/>
      <c r="T16" s="171" t="s">
        <v>25</v>
      </c>
      <c r="U16" s="172"/>
      <c r="V16" s="173" t="s">
        <v>26</v>
      </c>
      <c r="W16" s="174"/>
      <c r="AI16" s="191" t="s">
        <v>28</v>
      </c>
      <c r="AJ16" s="192"/>
      <c r="AK16" s="191" t="s">
        <v>12</v>
      </c>
      <c r="AL16" s="192"/>
    </row>
    <row r="17" spans="1:39" s="10" customFormat="1" ht="57.75" customHeight="1" thickBot="1">
      <c r="A17" s="3" t="s">
        <v>0</v>
      </c>
      <c r="B17" s="2" t="s">
        <v>1</v>
      </c>
      <c r="C17" s="18" t="s">
        <v>6</v>
      </c>
      <c r="D17" s="3" t="s">
        <v>2</v>
      </c>
      <c r="E17" s="3" t="s">
        <v>3</v>
      </c>
      <c r="F17" s="3" t="s">
        <v>4</v>
      </c>
      <c r="G17" s="3" t="s">
        <v>5</v>
      </c>
      <c r="H17" s="3" t="s">
        <v>4</v>
      </c>
      <c r="I17" s="3" t="s">
        <v>5</v>
      </c>
      <c r="J17" s="3" t="s">
        <v>4</v>
      </c>
      <c r="K17" s="3" t="s">
        <v>5</v>
      </c>
      <c r="L17" s="3" t="s">
        <v>4</v>
      </c>
      <c r="M17" s="3" t="s">
        <v>5</v>
      </c>
      <c r="N17" s="3" t="s">
        <v>4</v>
      </c>
      <c r="O17" s="3" t="s">
        <v>5</v>
      </c>
      <c r="P17" s="3" t="s">
        <v>4</v>
      </c>
      <c r="Q17" s="3" t="s">
        <v>5</v>
      </c>
      <c r="R17" s="3" t="s">
        <v>4</v>
      </c>
      <c r="S17" s="3" t="s">
        <v>5</v>
      </c>
      <c r="T17" s="4" t="s">
        <v>4</v>
      </c>
      <c r="U17" s="3" t="s">
        <v>5</v>
      </c>
      <c r="V17" s="3" t="s">
        <v>4</v>
      </c>
      <c r="W17" s="3" t="s">
        <v>5</v>
      </c>
      <c r="AI17" s="19" t="s">
        <v>4</v>
      </c>
      <c r="AJ17" s="20" t="s">
        <v>5</v>
      </c>
      <c r="AK17" s="19" t="s">
        <v>4</v>
      </c>
      <c r="AL17" s="20" t="s">
        <v>5</v>
      </c>
    </row>
    <row r="18" spans="1:39" ht="15" customHeight="1" thickBot="1">
      <c r="A18" s="61" t="s">
        <v>29</v>
      </c>
      <c r="B18" s="62" t="s">
        <v>138</v>
      </c>
      <c r="C18" s="62" t="s">
        <v>139</v>
      </c>
      <c r="D18" s="64">
        <v>2004</v>
      </c>
      <c r="E18" s="65">
        <v>345</v>
      </c>
      <c r="F18" s="28">
        <v>1</v>
      </c>
      <c r="G18" s="29">
        <v>50</v>
      </c>
      <c r="H18" s="56">
        <v>1</v>
      </c>
      <c r="I18" s="57"/>
      <c r="J18" s="28">
        <v>1</v>
      </c>
      <c r="K18" s="29">
        <f>VLOOKUP(J18,$Y$76:$Z$91,2)</f>
        <v>25</v>
      </c>
      <c r="L18" s="28">
        <v>1</v>
      </c>
      <c r="M18" s="29">
        <v>50</v>
      </c>
      <c r="N18" s="28">
        <v>1</v>
      </c>
      <c r="O18" s="29">
        <v>50</v>
      </c>
      <c r="P18" s="56"/>
      <c r="Q18" s="57"/>
      <c r="R18" s="28">
        <v>3</v>
      </c>
      <c r="S18" s="29">
        <v>30</v>
      </c>
      <c r="T18" s="26" t="s">
        <v>96</v>
      </c>
      <c r="U18" s="57"/>
      <c r="V18" s="31">
        <v>1</v>
      </c>
      <c r="W18" s="29">
        <v>50</v>
      </c>
      <c r="Y18" s="7">
        <f t="shared" ref="Y18:Y34" si="9">G18</f>
        <v>50</v>
      </c>
      <c r="Z18" s="7">
        <f t="shared" ref="Z18:Z34" si="10">+I18</f>
        <v>0</v>
      </c>
      <c r="AA18" s="7">
        <f t="shared" ref="AA18:AA34" si="11">+K18</f>
        <v>25</v>
      </c>
      <c r="AB18" s="7">
        <f t="shared" ref="AB18:AB34" si="12">+M18</f>
        <v>50</v>
      </c>
      <c r="AC18" s="7">
        <f t="shared" ref="AC18:AC34" si="13">+O18</f>
        <v>50</v>
      </c>
      <c r="AD18" s="7">
        <f t="shared" ref="AD18:AD34" si="14">+Q18</f>
        <v>0</v>
      </c>
      <c r="AE18" s="7">
        <f t="shared" ref="AE18:AE34" si="15">+S18</f>
        <v>30</v>
      </c>
      <c r="AF18" s="7">
        <f t="shared" ref="AF18:AF34" si="16">+U18</f>
        <v>0</v>
      </c>
      <c r="AG18" s="7">
        <f t="shared" ref="AG18:AG34" si="17">+W18</f>
        <v>50</v>
      </c>
      <c r="AI18" s="37">
        <v>2</v>
      </c>
      <c r="AJ18" s="38">
        <v>40</v>
      </c>
      <c r="AK18" s="37">
        <v>1</v>
      </c>
      <c r="AL18" s="38">
        <v>50</v>
      </c>
    </row>
    <row r="19" spans="1:39" ht="15" customHeight="1" thickBot="1">
      <c r="A19" s="61" t="s">
        <v>30</v>
      </c>
      <c r="B19" s="62" t="s">
        <v>142</v>
      </c>
      <c r="C19" s="113" t="s">
        <v>72</v>
      </c>
      <c r="D19" s="64">
        <v>2005</v>
      </c>
      <c r="E19" s="65">
        <v>236</v>
      </c>
      <c r="F19" s="28">
        <v>4</v>
      </c>
      <c r="G19" s="29">
        <v>24</v>
      </c>
      <c r="H19" s="56">
        <v>3</v>
      </c>
      <c r="I19" s="57"/>
      <c r="J19" s="56">
        <v>2</v>
      </c>
      <c r="K19" s="57"/>
      <c r="L19" s="28">
        <v>2</v>
      </c>
      <c r="M19" s="29">
        <v>40</v>
      </c>
      <c r="N19" s="28">
        <v>4</v>
      </c>
      <c r="O19" s="29">
        <v>24</v>
      </c>
      <c r="P19" s="56"/>
      <c r="Q19" s="57"/>
      <c r="R19" s="28">
        <v>5</v>
      </c>
      <c r="S19" s="29">
        <v>22</v>
      </c>
      <c r="T19" s="30">
        <v>4</v>
      </c>
      <c r="U19" s="29">
        <v>24</v>
      </c>
      <c r="V19" s="31">
        <v>2</v>
      </c>
      <c r="W19" s="29">
        <v>40</v>
      </c>
      <c r="Y19" s="7">
        <f t="shared" si="9"/>
        <v>24</v>
      </c>
      <c r="Z19" s="7">
        <f t="shared" si="10"/>
        <v>0</v>
      </c>
      <c r="AA19" s="7">
        <f t="shared" si="11"/>
        <v>0</v>
      </c>
      <c r="AB19" s="7">
        <f t="shared" si="12"/>
        <v>40</v>
      </c>
      <c r="AC19" s="7">
        <f t="shared" si="13"/>
        <v>24</v>
      </c>
      <c r="AD19" s="7">
        <f t="shared" si="14"/>
        <v>0</v>
      </c>
      <c r="AE19" s="7">
        <f t="shared" si="15"/>
        <v>22</v>
      </c>
      <c r="AF19" s="7">
        <f t="shared" si="16"/>
        <v>24</v>
      </c>
      <c r="AG19" s="7">
        <f t="shared" si="17"/>
        <v>40</v>
      </c>
      <c r="AI19" s="37">
        <v>5</v>
      </c>
      <c r="AJ19" s="38">
        <v>22</v>
      </c>
      <c r="AK19" s="37">
        <v>2</v>
      </c>
      <c r="AL19" s="38">
        <v>40</v>
      </c>
    </row>
    <row r="20" spans="1:39" ht="15" customHeight="1" thickBot="1">
      <c r="A20" s="61" t="s">
        <v>31</v>
      </c>
      <c r="B20" s="62" t="s">
        <v>166</v>
      </c>
      <c r="C20" s="62" t="s">
        <v>128</v>
      </c>
      <c r="D20" s="64">
        <v>2004</v>
      </c>
      <c r="E20" s="65">
        <v>191</v>
      </c>
      <c r="F20" s="56"/>
      <c r="G20" s="57"/>
      <c r="H20" s="28">
        <v>2</v>
      </c>
      <c r="I20" s="29">
        <f>VLOOKUP(H20,$Y$76:$Z$91,2)</f>
        <v>20</v>
      </c>
      <c r="J20" s="28">
        <v>4</v>
      </c>
      <c r="K20" s="29">
        <f>VLOOKUP(J20,$Y$76:$Z$91,2)</f>
        <v>12</v>
      </c>
      <c r="L20" s="26" t="s">
        <v>96</v>
      </c>
      <c r="M20" s="57"/>
      <c r="N20" s="28">
        <v>2</v>
      </c>
      <c r="O20" s="29">
        <v>40</v>
      </c>
      <c r="P20" s="28">
        <v>1</v>
      </c>
      <c r="Q20" s="29">
        <f>VLOOKUP(P20,$Y$76:$Z$91,2)</f>
        <v>25</v>
      </c>
      <c r="R20" s="28">
        <v>6</v>
      </c>
      <c r="S20" s="29">
        <v>20</v>
      </c>
      <c r="T20" s="26" t="s">
        <v>96</v>
      </c>
      <c r="U20" s="57"/>
      <c r="V20" s="25" t="s">
        <v>96</v>
      </c>
      <c r="W20" s="29"/>
      <c r="Y20" s="7">
        <f t="shared" si="9"/>
        <v>0</v>
      </c>
      <c r="Z20" s="7">
        <f t="shared" si="10"/>
        <v>20</v>
      </c>
      <c r="AA20" s="7">
        <f t="shared" si="11"/>
        <v>12</v>
      </c>
      <c r="AB20" s="7">
        <f t="shared" si="12"/>
        <v>0</v>
      </c>
      <c r="AC20" s="7">
        <f t="shared" si="13"/>
        <v>40</v>
      </c>
      <c r="AD20" s="7">
        <f t="shared" si="14"/>
        <v>25</v>
      </c>
      <c r="AE20" s="7">
        <f t="shared" si="15"/>
        <v>20</v>
      </c>
      <c r="AF20" s="7">
        <f t="shared" si="16"/>
        <v>0</v>
      </c>
      <c r="AG20" s="7">
        <f t="shared" si="17"/>
        <v>0</v>
      </c>
      <c r="AI20" s="37">
        <v>1</v>
      </c>
      <c r="AJ20" s="38">
        <v>50</v>
      </c>
      <c r="AK20" s="37">
        <v>4</v>
      </c>
      <c r="AL20" s="38">
        <v>24</v>
      </c>
    </row>
    <row r="21" spans="1:39" ht="15" customHeight="1" thickBot="1">
      <c r="A21" s="17" t="s">
        <v>32</v>
      </c>
      <c r="B21" s="39" t="s">
        <v>143</v>
      </c>
      <c r="C21" s="39" t="s">
        <v>72</v>
      </c>
      <c r="D21" s="35">
        <v>2004</v>
      </c>
      <c r="E21" s="36">
        <v>177</v>
      </c>
      <c r="F21" s="28">
        <v>5</v>
      </c>
      <c r="G21" s="29">
        <v>22</v>
      </c>
      <c r="H21" s="100" t="s">
        <v>96</v>
      </c>
      <c r="I21" s="57"/>
      <c r="J21" s="28">
        <v>7</v>
      </c>
      <c r="K21" s="29">
        <f>VLOOKUP(J21,$Y$76:$Z$91,2)</f>
        <v>9</v>
      </c>
      <c r="L21" s="28">
        <v>3</v>
      </c>
      <c r="M21" s="29">
        <v>30</v>
      </c>
      <c r="N21" s="100" t="s">
        <v>96</v>
      </c>
      <c r="O21" s="57"/>
      <c r="P21" s="100" t="s">
        <v>96</v>
      </c>
      <c r="Q21" s="57"/>
      <c r="R21" s="28">
        <v>7</v>
      </c>
      <c r="S21" s="29">
        <v>18</v>
      </c>
      <c r="T21" s="30">
        <v>5</v>
      </c>
      <c r="U21" s="29">
        <v>22</v>
      </c>
      <c r="V21" s="31">
        <v>3</v>
      </c>
      <c r="W21" s="29">
        <v>30</v>
      </c>
      <c r="Y21" s="7">
        <f t="shared" si="9"/>
        <v>22</v>
      </c>
      <c r="Z21" s="7">
        <f t="shared" si="10"/>
        <v>0</v>
      </c>
      <c r="AA21" s="7">
        <f t="shared" si="11"/>
        <v>9</v>
      </c>
      <c r="AB21" s="7">
        <f t="shared" si="12"/>
        <v>30</v>
      </c>
      <c r="AC21" s="7">
        <f t="shared" si="13"/>
        <v>0</v>
      </c>
      <c r="AD21" s="7">
        <f t="shared" si="14"/>
        <v>0</v>
      </c>
      <c r="AE21" s="7">
        <f t="shared" si="15"/>
        <v>18</v>
      </c>
      <c r="AF21" s="7">
        <f t="shared" si="16"/>
        <v>22</v>
      </c>
      <c r="AG21" s="7">
        <f t="shared" si="17"/>
        <v>30</v>
      </c>
      <c r="AI21" s="37">
        <v>4</v>
      </c>
      <c r="AJ21" s="38">
        <v>24</v>
      </c>
      <c r="AK21" s="37">
        <v>5</v>
      </c>
      <c r="AL21" s="38">
        <v>22</v>
      </c>
    </row>
    <row r="22" spans="1:39" ht="15" customHeight="1" thickBot="1">
      <c r="A22" s="17" t="s">
        <v>33</v>
      </c>
      <c r="B22" s="39" t="s">
        <v>140</v>
      </c>
      <c r="C22" s="53" t="s">
        <v>48</v>
      </c>
      <c r="D22" s="35">
        <v>2005</v>
      </c>
      <c r="E22" s="36">
        <v>154</v>
      </c>
      <c r="F22" s="28">
        <v>2</v>
      </c>
      <c r="G22" s="29">
        <v>40</v>
      </c>
      <c r="H22" s="56"/>
      <c r="I22" s="57"/>
      <c r="J22" s="56"/>
      <c r="K22" s="57"/>
      <c r="L22" s="56"/>
      <c r="M22" s="57"/>
      <c r="N22" s="59"/>
      <c r="O22" s="29"/>
      <c r="P22" s="28"/>
      <c r="Q22" s="29"/>
      <c r="R22" s="28">
        <v>4</v>
      </c>
      <c r="S22" s="29">
        <v>24</v>
      </c>
      <c r="T22" s="89">
        <v>3</v>
      </c>
      <c r="U22" s="29">
        <v>30</v>
      </c>
      <c r="V22" s="31"/>
      <c r="W22" s="29"/>
      <c r="Y22" s="7">
        <f t="shared" si="9"/>
        <v>40</v>
      </c>
      <c r="Z22" s="7">
        <f t="shared" si="10"/>
        <v>0</v>
      </c>
      <c r="AA22" s="7">
        <f t="shared" si="11"/>
        <v>0</v>
      </c>
      <c r="AB22" s="7">
        <f t="shared" si="12"/>
        <v>0</v>
      </c>
      <c r="AC22" s="7">
        <f t="shared" si="13"/>
        <v>0</v>
      </c>
      <c r="AD22" s="7">
        <f t="shared" si="14"/>
        <v>0</v>
      </c>
      <c r="AE22" s="7">
        <f t="shared" si="15"/>
        <v>24</v>
      </c>
      <c r="AF22" s="7">
        <f t="shared" si="16"/>
        <v>30</v>
      </c>
      <c r="AG22" s="7">
        <f t="shared" si="17"/>
        <v>0</v>
      </c>
      <c r="AI22" s="37">
        <v>3</v>
      </c>
      <c r="AJ22" s="38">
        <v>30</v>
      </c>
      <c r="AK22" s="37">
        <v>3</v>
      </c>
      <c r="AL22" s="38">
        <v>30</v>
      </c>
    </row>
    <row r="23" spans="1:39" ht="15" customHeight="1" thickBot="1">
      <c r="A23" s="17" t="s">
        <v>34</v>
      </c>
      <c r="B23" s="39" t="s">
        <v>144</v>
      </c>
      <c r="C23" s="39" t="s">
        <v>48</v>
      </c>
      <c r="D23" s="35">
        <v>2005</v>
      </c>
      <c r="E23" s="36">
        <v>153</v>
      </c>
      <c r="F23" s="28">
        <v>6</v>
      </c>
      <c r="G23" s="29">
        <v>20</v>
      </c>
      <c r="H23" s="88">
        <v>4</v>
      </c>
      <c r="I23" s="57"/>
      <c r="J23" s="28">
        <v>3</v>
      </c>
      <c r="K23" s="29">
        <f>VLOOKUP(J23,$Y$76:$Z$91,2)</f>
        <v>15</v>
      </c>
      <c r="L23" s="28">
        <v>4</v>
      </c>
      <c r="M23" s="29">
        <v>24</v>
      </c>
      <c r="N23" s="26" t="s">
        <v>96</v>
      </c>
      <c r="O23" s="57"/>
      <c r="P23" s="59">
        <v>2</v>
      </c>
      <c r="Q23" s="29">
        <f>VLOOKUP(P23,$Y$76:$Z$91,2)</f>
        <v>20</v>
      </c>
      <c r="R23" s="28">
        <v>8</v>
      </c>
      <c r="S23" s="29">
        <v>16</v>
      </c>
      <c r="T23" s="102" t="s">
        <v>96</v>
      </c>
      <c r="U23" s="57"/>
      <c r="V23" s="31">
        <v>6</v>
      </c>
      <c r="W23" s="29">
        <v>20</v>
      </c>
      <c r="Y23" s="7">
        <f t="shared" si="9"/>
        <v>20</v>
      </c>
      <c r="Z23" s="7">
        <f t="shared" si="10"/>
        <v>0</v>
      </c>
      <c r="AA23" s="7">
        <f t="shared" si="11"/>
        <v>15</v>
      </c>
      <c r="AB23" s="7">
        <f t="shared" si="12"/>
        <v>24</v>
      </c>
      <c r="AC23" s="7">
        <f t="shared" si="13"/>
        <v>0</v>
      </c>
      <c r="AD23" s="7">
        <f t="shared" si="14"/>
        <v>20</v>
      </c>
      <c r="AE23" s="7">
        <f t="shared" si="15"/>
        <v>16</v>
      </c>
      <c r="AF23" s="7">
        <f t="shared" si="16"/>
        <v>0</v>
      </c>
      <c r="AG23" s="7">
        <f t="shared" si="17"/>
        <v>20</v>
      </c>
      <c r="AI23" s="37">
        <v>6</v>
      </c>
      <c r="AJ23" s="38">
        <v>20</v>
      </c>
      <c r="AK23" s="37">
        <v>7</v>
      </c>
      <c r="AL23" s="38">
        <v>18</v>
      </c>
    </row>
    <row r="24" spans="1:39" ht="15" customHeight="1" thickBot="1">
      <c r="A24" s="17" t="s">
        <v>35</v>
      </c>
      <c r="B24" s="39" t="s">
        <v>174</v>
      </c>
      <c r="C24" s="39" t="s">
        <v>139</v>
      </c>
      <c r="D24" s="35">
        <v>2004</v>
      </c>
      <c r="E24" s="36">
        <v>143</v>
      </c>
      <c r="F24" s="56"/>
      <c r="G24" s="57"/>
      <c r="H24" s="56"/>
      <c r="I24" s="57"/>
      <c r="J24" s="56"/>
      <c r="K24" s="57"/>
      <c r="L24" s="28">
        <v>5</v>
      </c>
      <c r="M24" s="29">
        <v>22</v>
      </c>
      <c r="N24" s="28">
        <v>6</v>
      </c>
      <c r="O24" s="29">
        <v>20</v>
      </c>
      <c r="P24" s="28">
        <v>5</v>
      </c>
      <c r="Q24" s="29">
        <f>VLOOKUP(P24,$Y$76:$Z$91,2)</f>
        <v>11</v>
      </c>
      <c r="R24" s="28">
        <v>9</v>
      </c>
      <c r="S24" s="29">
        <v>14</v>
      </c>
      <c r="T24" s="30">
        <v>7</v>
      </c>
      <c r="U24" s="29">
        <v>18</v>
      </c>
      <c r="V24" s="31">
        <v>5</v>
      </c>
      <c r="W24" s="29">
        <v>22</v>
      </c>
      <c r="Y24" s="7">
        <f t="shared" si="9"/>
        <v>0</v>
      </c>
      <c r="Z24" s="7">
        <f t="shared" si="10"/>
        <v>0</v>
      </c>
      <c r="AA24" s="7">
        <f t="shared" si="11"/>
        <v>0</v>
      </c>
      <c r="AB24" s="7">
        <f t="shared" si="12"/>
        <v>22</v>
      </c>
      <c r="AC24" s="7">
        <f t="shared" si="13"/>
        <v>20</v>
      </c>
      <c r="AD24" s="7">
        <f t="shared" si="14"/>
        <v>11</v>
      </c>
      <c r="AE24" s="7">
        <f t="shared" si="15"/>
        <v>14</v>
      </c>
      <c r="AF24" s="7">
        <f t="shared" si="16"/>
        <v>18</v>
      </c>
      <c r="AG24" s="7">
        <f t="shared" si="17"/>
        <v>22</v>
      </c>
      <c r="AI24" s="37">
        <v>8</v>
      </c>
      <c r="AJ24" s="38">
        <v>16</v>
      </c>
      <c r="AK24" s="37">
        <v>6</v>
      </c>
      <c r="AL24" s="38">
        <v>20</v>
      </c>
    </row>
    <row r="25" spans="1:39" ht="15" customHeight="1" thickBot="1">
      <c r="A25" s="17" t="s">
        <v>36</v>
      </c>
      <c r="B25" s="39" t="s">
        <v>183</v>
      </c>
      <c r="C25" s="152" t="s">
        <v>244</v>
      </c>
      <c r="D25" s="35">
        <v>2005</v>
      </c>
      <c r="E25" s="36">
        <f>IF(SUM(Y25:AG25)&gt;0,SUM(LARGE(Y25:AG25,1)+LARGE(Y25:AG25,2)+LARGE(Y25:AG25,3)+LARGE(Y25:AG25,4)+LARGE(Y25:AG25,5)+LARGE(Y25:AG25,6)+LARGE(Y25:AG25,7))," ")</f>
        <v>110</v>
      </c>
      <c r="F25" s="56"/>
      <c r="G25" s="57"/>
      <c r="H25" s="56"/>
      <c r="I25" s="57"/>
      <c r="J25" s="56"/>
      <c r="K25" s="57"/>
      <c r="L25" s="28"/>
      <c r="M25" s="29"/>
      <c r="N25" s="28">
        <v>3</v>
      </c>
      <c r="O25" s="29">
        <v>30</v>
      </c>
      <c r="P25" s="28"/>
      <c r="Q25" s="29"/>
      <c r="R25" s="153">
        <v>2</v>
      </c>
      <c r="S25" s="147">
        <v>40</v>
      </c>
      <c r="T25" s="146">
        <v>2</v>
      </c>
      <c r="U25" s="147">
        <v>40</v>
      </c>
      <c r="V25" s="31"/>
      <c r="W25" s="29"/>
      <c r="Y25" s="7">
        <f t="shared" si="9"/>
        <v>0</v>
      </c>
      <c r="Z25" s="7">
        <f t="shared" si="10"/>
        <v>0</v>
      </c>
      <c r="AA25" s="7">
        <f t="shared" si="11"/>
        <v>0</v>
      </c>
      <c r="AB25" s="7">
        <f t="shared" si="12"/>
        <v>0</v>
      </c>
      <c r="AC25" s="7">
        <f t="shared" si="13"/>
        <v>30</v>
      </c>
      <c r="AD25" s="7">
        <f t="shared" si="14"/>
        <v>0</v>
      </c>
      <c r="AE25" s="7">
        <f t="shared" si="15"/>
        <v>40</v>
      </c>
      <c r="AF25" s="7">
        <f t="shared" si="16"/>
        <v>40</v>
      </c>
      <c r="AG25" s="7">
        <f t="shared" si="17"/>
        <v>0</v>
      </c>
      <c r="AI25" s="37"/>
      <c r="AJ25" s="38"/>
      <c r="AK25" s="37"/>
      <c r="AL25" s="38"/>
    </row>
    <row r="26" spans="1:39" ht="15" customHeight="1" thickBot="1">
      <c r="A26" s="17" t="s">
        <v>36</v>
      </c>
      <c r="B26" s="39" t="s">
        <v>146</v>
      </c>
      <c r="C26" s="112" t="s">
        <v>56</v>
      </c>
      <c r="D26" s="35">
        <v>2005</v>
      </c>
      <c r="E26" s="36">
        <v>110</v>
      </c>
      <c r="F26" s="28">
        <v>9</v>
      </c>
      <c r="G26" s="29">
        <v>14</v>
      </c>
      <c r="H26" s="56"/>
      <c r="I26" s="57"/>
      <c r="J26" s="56"/>
      <c r="K26" s="57"/>
      <c r="L26" s="28">
        <v>6</v>
      </c>
      <c r="M26" s="29">
        <v>20</v>
      </c>
      <c r="N26" s="28">
        <v>7</v>
      </c>
      <c r="O26" s="29">
        <v>18</v>
      </c>
      <c r="P26" s="28">
        <v>8</v>
      </c>
      <c r="Q26" s="29">
        <f>VLOOKUP(P26,$Y$76:$Z$91,2)</f>
        <v>8</v>
      </c>
      <c r="R26" s="28">
        <v>11</v>
      </c>
      <c r="S26" s="29">
        <v>10</v>
      </c>
      <c r="T26" s="58"/>
      <c r="U26" s="57"/>
      <c r="V26" s="31">
        <v>10</v>
      </c>
      <c r="W26" s="29">
        <v>12</v>
      </c>
      <c r="Y26" s="7">
        <f t="shared" si="9"/>
        <v>14</v>
      </c>
      <c r="Z26" s="7">
        <f t="shared" si="10"/>
        <v>0</v>
      </c>
      <c r="AA26" s="7">
        <f t="shared" si="11"/>
        <v>0</v>
      </c>
      <c r="AB26" s="7">
        <f t="shared" si="12"/>
        <v>20</v>
      </c>
      <c r="AC26" s="7">
        <f t="shared" si="13"/>
        <v>18</v>
      </c>
      <c r="AD26" s="7">
        <f t="shared" si="14"/>
        <v>8</v>
      </c>
      <c r="AE26" s="7">
        <f t="shared" si="15"/>
        <v>10</v>
      </c>
      <c r="AF26" s="7">
        <f t="shared" si="16"/>
        <v>0</v>
      </c>
      <c r="AG26" s="7">
        <f t="shared" si="17"/>
        <v>12</v>
      </c>
      <c r="AI26" s="37">
        <v>9</v>
      </c>
      <c r="AJ26" s="38">
        <v>14</v>
      </c>
      <c r="AK26" s="37">
        <v>9</v>
      </c>
      <c r="AL26" s="38">
        <v>14</v>
      </c>
    </row>
    <row r="27" spans="1:39" ht="15" customHeight="1" thickBot="1">
      <c r="A27" s="17" t="s">
        <v>38</v>
      </c>
      <c r="B27" s="39" t="s">
        <v>141</v>
      </c>
      <c r="C27" s="39" t="s">
        <v>45</v>
      </c>
      <c r="D27" s="35">
        <v>2005</v>
      </c>
      <c r="E27" s="36">
        <f>IF(SUM(Y27:AG27)&gt;0,SUM(LARGE(Y27:AG27,1)+LARGE(Y27:AG27,2)+LARGE(Y27:AG27,3)+LARGE(Y27:AG27,4)+LARGE(Y27:AG27,5)+LARGE(Y27:AG27,6)+LARGE(Y27:AG27,7))," ")</f>
        <v>86</v>
      </c>
      <c r="F27" s="28">
        <v>3</v>
      </c>
      <c r="G27" s="29">
        <v>30</v>
      </c>
      <c r="H27" s="56"/>
      <c r="I27" s="57"/>
      <c r="J27" s="56"/>
      <c r="K27" s="57"/>
      <c r="L27" s="56"/>
      <c r="M27" s="57"/>
      <c r="N27" s="28"/>
      <c r="O27" s="29"/>
      <c r="P27" s="28">
        <v>4</v>
      </c>
      <c r="Q27" s="29">
        <f>VLOOKUP(P27,$Y$76:$Z$91,2)</f>
        <v>12</v>
      </c>
      <c r="R27" s="60" t="s">
        <v>96</v>
      </c>
      <c r="S27" s="29"/>
      <c r="T27" s="30">
        <v>6</v>
      </c>
      <c r="U27" s="29">
        <v>20</v>
      </c>
      <c r="V27" s="31">
        <v>4</v>
      </c>
      <c r="W27" s="29">
        <v>24</v>
      </c>
      <c r="Y27" s="7">
        <f t="shared" si="9"/>
        <v>30</v>
      </c>
      <c r="Z27" s="7">
        <f t="shared" si="10"/>
        <v>0</v>
      </c>
      <c r="AA27" s="7">
        <f t="shared" si="11"/>
        <v>0</v>
      </c>
      <c r="AB27" s="7">
        <f t="shared" si="12"/>
        <v>0</v>
      </c>
      <c r="AC27" s="7">
        <f t="shared" si="13"/>
        <v>0</v>
      </c>
      <c r="AD27" s="7">
        <f t="shared" si="14"/>
        <v>12</v>
      </c>
      <c r="AE27" s="7">
        <f t="shared" si="15"/>
        <v>0</v>
      </c>
      <c r="AF27" s="7">
        <f t="shared" si="16"/>
        <v>20</v>
      </c>
      <c r="AG27" s="7">
        <f t="shared" si="17"/>
        <v>24</v>
      </c>
      <c r="AI27" s="37"/>
      <c r="AJ27" s="38"/>
      <c r="AK27" s="37"/>
      <c r="AL27" s="38"/>
      <c r="AM27" s="54"/>
    </row>
    <row r="28" spans="1:39" ht="15" customHeight="1" thickBot="1">
      <c r="A28" s="17" t="s">
        <v>39</v>
      </c>
      <c r="B28" s="39" t="s">
        <v>145</v>
      </c>
      <c r="C28" s="39" t="s">
        <v>45</v>
      </c>
      <c r="D28" s="35">
        <v>2005</v>
      </c>
      <c r="E28" s="36">
        <f>IF(SUM(Y28:AG28)&gt;0,SUM(LARGE(Y28:AG28,1)+LARGE(Y28:AG28,2)+LARGE(Y28:AG28,3)+LARGE(Y28:AG28,4)+LARGE(Y28:AG28,5)+LARGE(Y28:AG28,6)+LARGE(Y28:AG28,7))," ")</f>
        <v>83</v>
      </c>
      <c r="F28" s="28">
        <v>7</v>
      </c>
      <c r="G28" s="29">
        <v>18</v>
      </c>
      <c r="H28" s="28">
        <v>6</v>
      </c>
      <c r="I28" s="29">
        <f>VLOOKUP(H28,$Y$76:$Z$91,2)</f>
        <v>10</v>
      </c>
      <c r="J28" s="28">
        <v>5</v>
      </c>
      <c r="K28" s="29">
        <f>VLOOKUP(J28,$Y$76:$Z$91,2)</f>
        <v>11</v>
      </c>
      <c r="L28" s="56"/>
      <c r="M28" s="57"/>
      <c r="N28" s="56"/>
      <c r="O28" s="57"/>
      <c r="P28" s="28">
        <v>6</v>
      </c>
      <c r="Q28" s="29">
        <f>VLOOKUP(P28,$Y$76:$Z$91,2)</f>
        <v>10</v>
      </c>
      <c r="R28" s="26" t="s">
        <v>96</v>
      </c>
      <c r="S28" s="57"/>
      <c r="T28" s="30">
        <v>8</v>
      </c>
      <c r="U28" s="29">
        <v>16</v>
      </c>
      <c r="V28" s="31">
        <v>7</v>
      </c>
      <c r="W28" s="29">
        <v>18</v>
      </c>
      <c r="Y28" s="7">
        <f t="shared" si="9"/>
        <v>18</v>
      </c>
      <c r="Z28" s="7">
        <f t="shared" si="10"/>
        <v>10</v>
      </c>
      <c r="AA28" s="7">
        <f t="shared" si="11"/>
        <v>11</v>
      </c>
      <c r="AB28" s="7">
        <f t="shared" si="12"/>
        <v>0</v>
      </c>
      <c r="AC28" s="7">
        <f t="shared" si="13"/>
        <v>0</v>
      </c>
      <c r="AD28" s="7">
        <f t="shared" si="14"/>
        <v>10</v>
      </c>
      <c r="AE28" s="7">
        <f t="shared" si="15"/>
        <v>0</v>
      </c>
      <c r="AF28" s="7">
        <f t="shared" si="16"/>
        <v>16</v>
      </c>
      <c r="AG28" s="7">
        <f t="shared" si="17"/>
        <v>18</v>
      </c>
      <c r="AI28" s="37"/>
      <c r="AJ28" s="38"/>
      <c r="AK28" s="37"/>
      <c r="AL28" s="38"/>
      <c r="AM28" s="54"/>
    </row>
    <row r="29" spans="1:39" ht="15" customHeight="1" thickBot="1">
      <c r="A29" s="17" t="s">
        <v>40</v>
      </c>
      <c r="B29" s="39" t="s">
        <v>147</v>
      </c>
      <c r="C29" s="39" t="s">
        <v>45</v>
      </c>
      <c r="D29" s="35">
        <v>2005</v>
      </c>
      <c r="E29" s="36">
        <f>IF(SUM(Y29:AG29)&gt;0,SUM(LARGE(Y29:AG29,1)+LARGE(Y29:AG29,2)+LARGE(Y29:AG29,3)+LARGE(Y29:AG29,4)+LARGE(Y29:AG29,5)+LARGE(Y29:AG29,6)+LARGE(Y29:AG29,7))," ")</f>
        <v>69</v>
      </c>
      <c r="F29" s="28">
        <v>8</v>
      </c>
      <c r="G29" s="29">
        <v>16</v>
      </c>
      <c r="H29" s="28">
        <v>5</v>
      </c>
      <c r="I29" s="29">
        <f>VLOOKUP(H29,$Y$76:$Z$91,2)</f>
        <v>11</v>
      </c>
      <c r="J29" s="28">
        <v>6</v>
      </c>
      <c r="K29" s="29">
        <f>VLOOKUP(J29,$Y$76:$Z$91,2)</f>
        <v>10</v>
      </c>
      <c r="L29" s="56"/>
      <c r="M29" s="57"/>
      <c r="N29" s="56"/>
      <c r="O29" s="57"/>
      <c r="P29" s="56"/>
      <c r="Q29" s="57"/>
      <c r="R29" s="59">
        <v>12</v>
      </c>
      <c r="S29" s="29">
        <v>8</v>
      </c>
      <c r="T29" s="30">
        <v>9</v>
      </c>
      <c r="U29" s="29">
        <v>14</v>
      </c>
      <c r="V29" s="31">
        <v>11</v>
      </c>
      <c r="W29" s="29">
        <v>10</v>
      </c>
      <c r="Y29" s="7">
        <f t="shared" si="9"/>
        <v>16</v>
      </c>
      <c r="Z29" s="7">
        <f t="shared" si="10"/>
        <v>11</v>
      </c>
      <c r="AA29" s="7">
        <f t="shared" si="11"/>
        <v>10</v>
      </c>
      <c r="AB29" s="7">
        <f t="shared" si="12"/>
        <v>0</v>
      </c>
      <c r="AC29" s="7">
        <f t="shared" si="13"/>
        <v>0</v>
      </c>
      <c r="AD29" s="7">
        <f t="shared" si="14"/>
        <v>0</v>
      </c>
      <c r="AE29" s="7">
        <f t="shared" si="15"/>
        <v>8</v>
      </c>
      <c r="AF29" s="7">
        <f t="shared" si="16"/>
        <v>14</v>
      </c>
      <c r="AG29" s="7">
        <f t="shared" si="17"/>
        <v>10</v>
      </c>
      <c r="AI29" s="37"/>
      <c r="AJ29" s="38"/>
      <c r="AK29" s="37"/>
      <c r="AL29" s="38"/>
    </row>
    <row r="30" spans="1:39" ht="15" customHeight="1" thickBot="1">
      <c r="A30" s="17" t="s">
        <v>41</v>
      </c>
      <c r="B30" s="39" t="s">
        <v>196</v>
      </c>
      <c r="C30" s="39" t="s">
        <v>48</v>
      </c>
      <c r="D30" s="35">
        <v>2004</v>
      </c>
      <c r="E30" s="36">
        <v>63</v>
      </c>
      <c r="F30" s="56"/>
      <c r="G30" s="57"/>
      <c r="H30" s="56"/>
      <c r="I30" s="57"/>
      <c r="J30" s="56"/>
      <c r="K30" s="57"/>
      <c r="L30" s="28"/>
      <c r="M30" s="29"/>
      <c r="N30" s="28"/>
      <c r="O30" s="29"/>
      <c r="P30" s="28">
        <v>3</v>
      </c>
      <c r="Q30" s="29">
        <f>VLOOKUP(P30,$Y$76:$Z$91,2)</f>
        <v>15</v>
      </c>
      <c r="R30" s="28"/>
      <c r="S30" s="29"/>
      <c r="T30" s="30"/>
      <c r="U30" s="29"/>
      <c r="V30" s="31">
        <v>9</v>
      </c>
      <c r="W30" s="29">
        <v>14</v>
      </c>
      <c r="Y30" s="7">
        <f t="shared" si="9"/>
        <v>0</v>
      </c>
      <c r="Z30" s="7">
        <f t="shared" si="10"/>
        <v>0</v>
      </c>
      <c r="AA30" s="7">
        <f t="shared" si="11"/>
        <v>0</v>
      </c>
      <c r="AB30" s="7">
        <f t="shared" si="12"/>
        <v>0</v>
      </c>
      <c r="AC30" s="7">
        <f t="shared" si="13"/>
        <v>0</v>
      </c>
      <c r="AD30" s="7">
        <f t="shared" si="14"/>
        <v>15</v>
      </c>
      <c r="AE30" s="7">
        <f t="shared" si="15"/>
        <v>0</v>
      </c>
      <c r="AF30" s="7">
        <f t="shared" si="16"/>
        <v>0</v>
      </c>
      <c r="AG30" s="7">
        <f t="shared" si="17"/>
        <v>14</v>
      </c>
      <c r="AI30" s="37">
        <v>7</v>
      </c>
      <c r="AJ30" s="38">
        <v>18</v>
      </c>
      <c r="AK30" s="37">
        <v>8</v>
      </c>
      <c r="AL30" s="38">
        <v>16</v>
      </c>
    </row>
    <row r="31" spans="1:39" ht="15" customHeight="1" thickBot="1">
      <c r="A31" s="17" t="s">
        <v>42</v>
      </c>
      <c r="B31" s="39" t="s">
        <v>182</v>
      </c>
      <c r="C31" s="39" t="s">
        <v>56</v>
      </c>
      <c r="D31" s="35">
        <v>2004</v>
      </c>
      <c r="E31" s="36">
        <f>IF(SUM(Y31:AG31)&gt;0,SUM(LARGE(Y31:AG31,1)+LARGE(Y31:AG31,2)+LARGE(Y31:AG31,3)+LARGE(Y31:AG31,4)+LARGE(Y31:AG31,5)+LARGE(Y31:AG31,6)+LARGE(Y31:AG31,7))," ")</f>
        <v>50</v>
      </c>
      <c r="F31" s="56"/>
      <c r="G31" s="57"/>
      <c r="H31" s="56"/>
      <c r="I31" s="57"/>
      <c r="J31" s="56"/>
      <c r="K31" s="57"/>
      <c r="L31" s="25" t="s">
        <v>96</v>
      </c>
      <c r="M31" s="29"/>
      <c r="N31" s="28">
        <v>5</v>
      </c>
      <c r="O31" s="29">
        <v>22</v>
      </c>
      <c r="P31" s="28"/>
      <c r="Q31" s="29"/>
      <c r="R31" s="28">
        <v>10</v>
      </c>
      <c r="S31" s="29">
        <v>12</v>
      </c>
      <c r="T31" s="25" t="s">
        <v>96</v>
      </c>
      <c r="U31" s="29"/>
      <c r="V31" s="31">
        <v>8</v>
      </c>
      <c r="W31" s="29">
        <v>16</v>
      </c>
      <c r="Y31" s="7">
        <f t="shared" si="9"/>
        <v>0</v>
      </c>
      <c r="Z31" s="7">
        <f t="shared" si="10"/>
        <v>0</v>
      </c>
      <c r="AA31" s="7">
        <f t="shared" si="11"/>
        <v>0</v>
      </c>
      <c r="AB31" s="7">
        <f t="shared" si="12"/>
        <v>0</v>
      </c>
      <c r="AC31" s="7">
        <f t="shared" si="13"/>
        <v>22</v>
      </c>
      <c r="AD31" s="7">
        <f t="shared" si="14"/>
        <v>0</v>
      </c>
      <c r="AE31" s="7">
        <f t="shared" si="15"/>
        <v>12</v>
      </c>
      <c r="AF31" s="7">
        <f t="shared" si="16"/>
        <v>0</v>
      </c>
      <c r="AG31" s="7">
        <f t="shared" si="17"/>
        <v>16</v>
      </c>
      <c r="AI31" s="37"/>
      <c r="AJ31" s="38"/>
      <c r="AK31" s="37"/>
      <c r="AL31" s="38"/>
    </row>
    <row r="32" spans="1:39" ht="15" customHeight="1" thickBot="1">
      <c r="A32" s="17" t="s">
        <v>43</v>
      </c>
      <c r="B32" s="39" t="s">
        <v>197</v>
      </c>
      <c r="C32" s="39" t="s">
        <v>51</v>
      </c>
      <c r="D32" s="35">
        <v>2005</v>
      </c>
      <c r="E32" s="36">
        <f>IF(SUM(Y32:AG32)&gt;0,SUM(LARGE(Y32:AG32,1)+LARGE(Y32:AG32,2)+LARGE(Y32:AG32,3)+LARGE(Y32:AG32,4)+LARGE(Y32:AG32,5)+LARGE(Y32:AG32,6)+LARGE(Y32:AG32,7))," ")</f>
        <v>27</v>
      </c>
      <c r="F32" s="56"/>
      <c r="G32" s="57"/>
      <c r="H32" s="56"/>
      <c r="I32" s="57"/>
      <c r="J32" s="56"/>
      <c r="K32" s="57"/>
      <c r="L32" s="28"/>
      <c r="M32" s="29"/>
      <c r="N32" s="28"/>
      <c r="O32" s="29"/>
      <c r="P32" s="28">
        <v>7</v>
      </c>
      <c r="Q32" s="29">
        <f>VLOOKUP(P32,$Y$76:$Z$91,2)</f>
        <v>9</v>
      </c>
      <c r="R32" s="28">
        <v>13</v>
      </c>
      <c r="S32" s="29">
        <v>6</v>
      </c>
      <c r="T32" s="30">
        <v>10</v>
      </c>
      <c r="U32" s="29">
        <v>12</v>
      </c>
      <c r="V32" s="31"/>
      <c r="W32" s="29"/>
      <c r="Y32" s="7">
        <f t="shared" si="9"/>
        <v>0</v>
      </c>
      <c r="Z32" s="7">
        <f t="shared" si="10"/>
        <v>0</v>
      </c>
      <c r="AA32" s="7">
        <f t="shared" si="11"/>
        <v>0</v>
      </c>
      <c r="AB32" s="7">
        <f t="shared" si="12"/>
        <v>0</v>
      </c>
      <c r="AC32" s="7">
        <f t="shared" si="13"/>
        <v>0</v>
      </c>
      <c r="AD32" s="7">
        <f t="shared" si="14"/>
        <v>9</v>
      </c>
      <c r="AE32" s="7">
        <f t="shared" si="15"/>
        <v>6</v>
      </c>
      <c r="AF32" s="7">
        <f t="shared" si="16"/>
        <v>12</v>
      </c>
      <c r="AG32" s="7">
        <f t="shared" si="17"/>
        <v>0</v>
      </c>
      <c r="AI32" s="37"/>
      <c r="AJ32" s="38"/>
      <c r="AK32" s="37"/>
      <c r="AL32" s="38"/>
    </row>
    <row r="33" spans="1:38" ht="15" customHeight="1" thickBot="1">
      <c r="A33" s="17"/>
      <c r="B33" s="66" t="s">
        <v>206</v>
      </c>
      <c r="C33" s="66" t="s">
        <v>207</v>
      </c>
      <c r="D33" s="68">
        <v>2004</v>
      </c>
      <c r="E33" s="69">
        <v>100</v>
      </c>
      <c r="F33" s="70"/>
      <c r="G33" s="71"/>
      <c r="H33" s="70"/>
      <c r="I33" s="71"/>
      <c r="J33" s="70"/>
      <c r="K33" s="71"/>
      <c r="L33" s="70"/>
      <c r="M33" s="71"/>
      <c r="N33" s="70"/>
      <c r="O33" s="71"/>
      <c r="P33" s="70"/>
      <c r="Q33" s="71"/>
      <c r="R33" s="70">
        <v>1</v>
      </c>
      <c r="S33" s="71">
        <v>50</v>
      </c>
      <c r="T33" s="72">
        <v>1</v>
      </c>
      <c r="U33" s="71">
        <v>50</v>
      </c>
      <c r="V33" s="73"/>
      <c r="W33" s="71"/>
      <c r="X33" s="74"/>
      <c r="Y33" s="75">
        <f t="shared" si="9"/>
        <v>0</v>
      </c>
      <c r="Z33" s="75">
        <f t="shared" si="10"/>
        <v>0</v>
      </c>
      <c r="AA33" s="75">
        <f t="shared" si="11"/>
        <v>0</v>
      </c>
      <c r="AB33" s="75">
        <f t="shared" si="12"/>
        <v>0</v>
      </c>
      <c r="AC33" s="75">
        <f t="shared" si="13"/>
        <v>0</v>
      </c>
      <c r="AD33" s="75">
        <f t="shared" si="14"/>
        <v>0</v>
      </c>
      <c r="AE33" s="75">
        <f t="shared" si="15"/>
        <v>50</v>
      </c>
      <c r="AF33" s="75">
        <f t="shared" si="16"/>
        <v>50</v>
      </c>
      <c r="AG33" s="75">
        <f t="shared" si="17"/>
        <v>0</v>
      </c>
      <c r="AH33" s="74"/>
      <c r="AI33" s="76"/>
      <c r="AJ33" s="77"/>
      <c r="AK33" s="76"/>
      <c r="AL33" s="77"/>
    </row>
    <row r="34" spans="1:38" ht="15" customHeight="1" thickBot="1">
      <c r="A34" s="17"/>
      <c r="B34" s="66" t="s">
        <v>198</v>
      </c>
      <c r="C34" s="66" t="s">
        <v>199</v>
      </c>
      <c r="D34" s="68">
        <v>2005</v>
      </c>
      <c r="E34" s="69">
        <f>IF(SUM(Y34:AG34)&gt;0,SUM(LARGE(Y34:AG34,1)+LARGE(Y34:AG34,2)+LARGE(Y34:AG34,3)+LARGE(Y34:AG34,4)+LARGE(Y34:AG34,5)+LARGE(Y34:AG34,6)+LARGE(Y34:AG34,7))," ")</f>
        <v>7</v>
      </c>
      <c r="F34" s="70"/>
      <c r="G34" s="71"/>
      <c r="H34" s="70"/>
      <c r="I34" s="71"/>
      <c r="J34" s="70"/>
      <c r="K34" s="71"/>
      <c r="L34" s="70"/>
      <c r="M34" s="71"/>
      <c r="N34" s="70"/>
      <c r="O34" s="71"/>
      <c r="P34" s="70">
        <v>9</v>
      </c>
      <c r="Q34" s="71">
        <f>VLOOKUP(P34,$Y$76:$Z$91,2)</f>
        <v>7</v>
      </c>
      <c r="R34" s="70"/>
      <c r="S34" s="71"/>
      <c r="T34" s="72"/>
      <c r="U34" s="71"/>
      <c r="V34" s="73"/>
      <c r="W34" s="71"/>
      <c r="X34" s="74"/>
      <c r="Y34" s="75">
        <f t="shared" si="9"/>
        <v>0</v>
      </c>
      <c r="Z34" s="75">
        <f t="shared" si="10"/>
        <v>0</v>
      </c>
      <c r="AA34" s="75">
        <f t="shared" si="11"/>
        <v>0</v>
      </c>
      <c r="AB34" s="75">
        <f t="shared" si="12"/>
        <v>0</v>
      </c>
      <c r="AC34" s="75">
        <f t="shared" si="13"/>
        <v>0</v>
      </c>
      <c r="AD34" s="75">
        <f t="shared" si="14"/>
        <v>7</v>
      </c>
      <c r="AE34" s="75">
        <f t="shared" si="15"/>
        <v>0</v>
      </c>
      <c r="AF34" s="75">
        <f t="shared" si="16"/>
        <v>0</v>
      </c>
      <c r="AG34" s="75">
        <f t="shared" si="17"/>
        <v>0</v>
      </c>
      <c r="AH34" s="74"/>
      <c r="AI34" s="76"/>
      <c r="AJ34" s="77"/>
      <c r="AK34" s="76"/>
      <c r="AL34" s="77"/>
    </row>
    <row r="37" spans="1:38" ht="13.8" thickBot="1"/>
    <row r="38" spans="1:38" ht="13.8" thickBot="1">
      <c r="F38" s="78"/>
      <c r="G38" s="79"/>
      <c r="H38" s="79"/>
      <c r="I38" s="78"/>
    </row>
    <row r="39" spans="1:38">
      <c r="F39" s="80"/>
      <c r="G39" s="80"/>
      <c r="H39" s="80"/>
      <c r="I39" s="80"/>
    </row>
    <row r="75" spans="25:26" ht="45">
      <c r="Y75" s="11" t="s">
        <v>4</v>
      </c>
      <c r="Z75" s="11" t="s">
        <v>5</v>
      </c>
    </row>
    <row r="76" spans="25:26">
      <c r="Y76" s="12">
        <v>0</v>
      </c>
      <c r="Z76" s="12">
        <v>0</v>
      </c>
    </row>
    <row r="77" spans="25:26">
      <c r="Y77" s="13">
        <v>1</v>
      </c>
      <c r="Z77" s="14">
        <v>25</v>
      </c>
    </row>
    <row r="78" spans="25:26">
      <c r="Y78" s="15">
        <v>2</v>
      </c>
      <c r="Z78" s="12">
        <v>20</v>
      </c>
    </row>
    <row r="79" spans="25:26">
      <c r="Y79" s="15">
        <v>3</v>
      </c>
      <c r="Z79" s="12">
        <v>15</v>
      </c>
    </row>
    <row r="80" spans="25:26">
      <c r="Y80" s="15">
        <v>4</v>
      </c>
      <c r="Z80" s="12">
        <v>12</v>
      </c>
    </row>
    <row r="81" spans="25:26">
      <c r="Y81" s="15">
        <v>5</v>
      </c>
      <c r="Z81" s="12">
        <v>11</v>
      </c>
    </row>
    <row r="82" spans="25:26">
      <c r="Y82" s="15">
        <v>6</v>
      </c>
      <c r="Z82" s="12">
        <v>10</v>
      </c>
    </row>
    <row r="83" spans="25:26">
      <c r="Y83" s="15">
        <v>7</v>
      </c>
      <c r="Z83" s="12">
        <v>9</v>
      </c>
    </row>
    <row r="84" spans="25:26">
      <c r="Y84" s="15">
        <v>8</v>
      </c>
      <c r="Z84" s="12">
        <v>8</v>
      </c>
    </row>
    <row r="85" spans="25:26">
      <c r="Y85" s="15">
        <v>9</v>
      </c>
      <c r="Z85" s="12">
        <v>7</v>
      </c>
    </row>
    <row r="86" spans="25:26">
      <c r="Y86" s="15">
        <v>10</v>
      </c>
      <c r="Z86" s="12">
        <v>6</v>
      </c>
    </row>
    <row r="87" spans="25:26">
      <c r="Y87" s="15">
        <v>11</v>
      </c>
      <c r="Z87" s="12">
        <v>5</v>
      </c>
    </row>
    <row r="88" spans="25:26">
      <c r="Y88" s="15">
        <v>12</v>
      </c>
      <c r="Z88" s="12">
        <v>4</v>
      </c>
    </row>
    <row r="89" spans="25:26">
      <c r="Y89" s="15">
        <v>13</v>
      </c>
      <c r="Z89" s="12">
        <v>3</v>
      </c>
    </row>
    <row r="90" spans="25:26">
      <c r="Y90" s="15">
        <v>14</v>
      </c>
      <c r="Z90" s="12">
        <v>2</v>
      </c>
    </row>
    <row r="91" spans="25:26">
      <c r="Y91" s="15">
        <v>15</v>
      </c>
      <c r="Z91" s="12">
        <v>1</v>
      </c>
    </row>
  </sheetData>
  <sortState ref="B18:AL34">
    <sortCondition descending="1" ref="E18:E34"/>
  </sortState>
  <mergeCells count="24">
    <mergeCell ref="A16:E16"/>
    <mergeCell ref="F16:G16"/>
    <mergeCell ref="H16:I16"/>
    <mergeCell ref="J16:K16"/>
    <mergeCell ref="L16:M16"/>
    <mergeCell ref="A1:E1"/>
    <mergeCell ref="F1:G1"/>
    <mergeCell ref="H1:I1"/>
    <mergeCell ref="J1:K1"/>
    <mergeCell ref="L1:M1"/>
    <mergeCell ref="AI1:AJ1"/>
    <mergeCell ref="AK1:AL1"/>
    <mergeCell ref="AI16:AJ16"/>
    <mergeCell ref="AK16:AL16"/>
    <mergeCell ref="N16:O16"/>
    <mergeCell ref="N1:O1"/>
    <mergeCell ref="P16:Q16"/>
    <mergeCell ref="R16:S16"/>
    <mergeCell ref="T16:U16"/>
    <mergeCell ref="V16:W16"/>
    <mergeCell ref="P1:Q1"/>
    <mergeCell ref="R1:S1"/>
    <mergeCell ref="T1:U1"/>
    <mergeCell ref="V1:W1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81"/>
  <sheetViews>
    <sheetView showGridLines="0" workbookViewId="0">
      <selection activeCell="C7" sqref="C7"/>
    </sheetView>
  </sheetViews>
  <sheetFormatPr defaultColWidth="9.109375" defaultRowHeight="13.2" outlineLevelCol="1"/>
  <cols>
    <col min="1" max="1" width="3.5546875" style="6" customWidth="1"/>
    <col min="2" max="2" width="20.33203125" style="6" customWidth="1"/>
    <col min="3" max="3" width="13.5546875" style="6" customWidth="1"/>
    <col min="4" max="4" width="4.88671875" style="6" customWidth="1"/>
    <col min="5" max="5" width="3.6640625" style="6" customWidth="1"/>
    <col min="6" max="6" width="3" style="6" customWidth="1"/>
    <col min="7" max="7" width="3" style="6" customWidth="1" outlineLevel="1"/>
    <col min="8" max="8" width="3" style="6" customWidth="1"/>
    <col min="9" max="9" width="3" style="6" customWidth="1" outlineLevel="1"/>
    <col min="10" max="10" width="3" style="6" customWidth="1"/>
    <col min="11" max="11" width="3" style="6" customWidth="1" outlineLevel="1"/>
    <col min="12" max="12" width="3" style="6" customWidth="1"/>
    <col min="13" max="13" width="3" style="6" customWidth="1" outlineLevel="1"/>
    <col min="14" max="14" width="3" style="6" customWidth="1"/>
    <col min="15" max="15" width="3" style="6" customWidth="1" outlineLevel="1"/>
    <col min="16" max="16" width="3" style="6" customWidth="1"/>
    <col min="17" max="17" width="3" style="6" customWidth="1" outlineLevel="1"/>
    <col min="18" max="18" width="3" style="6" customWidth="1"/>
    <col min="19" max="19" width="3" style="6" customWidth="1" outlineLevel="1"/>
    <col min="20" max="23" width="3" style="6" customWidth="1"/>
    <col min="24" max="24" width="0" style="6" hidden="1" customWidth="1"/>
    <col min="25" max="26" width="3.33203125" style="6" hidden="1" customWidth="1"/>
    <col min="27" max="33" width="2" style="6" hidden="1" customWidth="1"/>
    <col min="34" max="34" width="0" style="6" hidden="1" customWidth="1"/>
    <col min="35" max="42" width="3" style="6" customWidth="1"/>
    <col min="43" max="16384" width="9.109375" style="6"/>
  </cols>
  <sheetData>
    <row r="1" spans="1:38" s="1" customFormat="1" ht="118.5" customHeight="1" thickBot="1">
      <c r="A1" s="184" t="s">
        <v>16</v>
      </c>
      <c r="B1" s="185"/>
      <c r="C1" s="185"/>
      <c r="D1" s="185"/>
      <c r="E1" s="186"/>
      <c r="F1" s="173" t="s">
        <v>9</v>
      </c>
      <c r="G1" s="174"/>
      <c r="H1" s="187" t="s">
        <v>13</v>
      </c>
      <c r="I1" s="190"/>
      <c r="J1" s="173" t="s">
        <v>10</v>
      </c>
      <c r="K1" s="174"/>
      <c r="L1" s="165" t="s">
        <v>22</v>
      </c>
      <c r="M1" s="166"/>
      <c r="N1" s="165" t="s">
        <v>21</v>
      </c>
      <c r="O1" s="166"/>
      <c r="P1" s="173" t="s">
        <v>23</v>
      </c>
      <c r="Q1" s="174"/>
      <c r="R1" s="167" t="s">
        <v>24</v>
      </c>
      <c r="S1" s="168"/>
      <c r="T1" s="171" t="s">
        <v>25</v>
      </c>
      <c r="U1" s="172"/>
      <c r="V1" s="173" t="s">
        <v>26</v>
      </c>
      <c r="W1" s="174"/>
      <c r="AI1" s="191" t="s">
        <v>28</v>
      </c>
      <c r="AJ1" s="192"/>
      <c r="AK1" s="191" t="s">
        <v>12</v>
      </c>
      <c r="AL1" s="192"/>
    </row>
    <row r="2" spans="1:38" s="5" customFormat="1" ht="57.6" customHeight="1" thickBot="1">
      <c r="A2" s="3" t="s">
        <v>0</v>
      </c>
      <c r="B2" s="2" t="s">
        <v>1</v>
      </c>
      <c r="C2" s="2" t="s">
        <v>6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4</v>
      </c>
      <c r="I2" s="3" t="s">
        <v>5</v>
      </c>
      <c r="J2" s="3" t="s">
        <v>4</v>
      </c>
      <c r="K2" s="3" t="s">
        <v>5</v>
      </c>
      <c r="L2" s="3" t="s">
        <v>4</v>
      </c>
      <c r="M2" s="3" t="s">
        <v>5</v>
      </c>
      <c r="N2" s="3" t="s">
        <v>4</v>
      </c>
      <c r="O2" s="3" t="s">
        <v>5</v>
      </c>
      <c r="P2" s="3" t="s">
        <v>4</v>
      </c>
      <c r="Q2" s="3" t="s">
        <v>5</v>
      </c>
      <c r="R2" s="3" t="s">
        <v>4</v>
      </c>
      <c r="S2" s="3" t="s">
        <v>5</v>
      </c>
      <c r="T2" s="4" t="s">
        <v>4</v>
      </c>
      <c r="U2" s="3" t="s">
        <v>5</v>
      </c>
      <c r="V2" s="3" t="s">
        <v>4</v>
      </c>
      <c r="W2" s="3" t="s">
        <v>5</v>
      </c>
      <c r="AI2" s="19" t="s">
        <v>4</v>
      </c>
      <c r="AJ2" s="20" t="s">
        <v>5</v>
      </c>
      <c r="AK2" s="19" t="s">
        <v>4</v>
      </c>
      <c r="AL2" s="20" t="s">
        <v>5</v>
      </c>
    </row>
    <row r="3" spans="1:38" ht="15" customHeight="1" thickBot="1">
      <c r="A3" s="83" t="s">
        <v>29</v>
      </c>
      <c r="B3" s="84" t="s">
        <v>231</v>
      </c>
      <c r="C3" s="94" t="s">
        <v>72</v>
      </c>
      <c r="D3" s="86">
        <v>2003</v>
      </c>
      <c r="E3" s="87">
        <v>330</v>
      </c>
      <c r="F3" s="28">
        <v>1</v>
      </c>
      <c r="G3" s="29">
        <v>50</v>
      </c>
      <c r="H3" s="56"/>
      <c r="I3" s="57"/>
      <c r="J3" s="56"/>
      <c r="K3" s="57"/>
      <c r="L3" s="28">
        <v>1</v>
      </c>
      <c r="M3" s="29">
        <v>50</v>
      </c>
      <c r="N3" s="28">
        <v>1</v>
      </c>
      <c r="O3" s="29">
        <v>50</v>
      </c>
      <c r="P3" s="56"/>
      <c r="Q3" s="57"/>
      <c r="R3" s="28">
        <v>2</v>
      </c>
      <c r="S3" s="29">
        <v>40</v>
      </c>
      <c r="T3" s="24" t="s">
        <v>218</v>
      </c>
      <c r="U3" s="29"/>
      <c r="V3" s="31">
        <v>1</v>
      </c>
      <c r="W3" s="29">
        <v>50</v>
      </c>
      <c r="Y3" s="7">
        <f t="shared" ref="Y3:Y10" si="0">G3</f>
        <v>50</v>
      </c>
      <c r="Z3" s="7">
        <f t="shared" ref="Z3:Z10" si="1">+I3</f>
        <v>0</v>
      </c>
      <c r="AA3" s="7">
        <f t="shared" ref="AA3:AA10" si="2">+K3</f>
        <v>0</v>
      </c>
      <c r="AB3" s="7">
        <f t="shared" ref="AB3:AB10" si="3">+M3</f>
        <v>50</v>
      </c>
      <c r="AC3" s="7">
        <f t="shared" ref="AC3:AC10" si="4">+O3</f>
        <v>50</v>
      </c>
      <c r="AD3" s="7">
        <f t="shared" ref="AD3:AD10" si="5">+Q3</f>
        <v>0</v>
      </c>
      <c r="AE3" s="7">
        <f t="shared" ref="AE3:AE10" si="6">+S3</f>
        <v>40</v>
      </c>
      <c r="AF3" s="7">
        <f t="shared" ref="AF3:AF10" si="7">+U3</f>
        <v>0</v>
      </c>
      <c r="AG3" s="7">
        <f t="shared" ref="AG3:AG10" si="8">+W3</f>
        <v>50</v>
      </c>
      <c r="AI3" s="37">
        <v>1</v>
      </c>
      <c r="AJ3" s="38">
        <v>50</v>
      </c>
      <c r="AK3" s="37">
        <v>2</v>
      </c>
      <c r="AL3" s="38">
        <v>40</v>
      </c>
    </row>
    <row r="4" spans="1:38" ht="15" customHeight="1" thickBot="1">
      <c r="A4" s="83" t="s">
        <v>30</v>
      </c>
      <c r="B4" s="95" t="s">
        <v>148</v>
      </c>
      <c r="C4" s="94" t="s">
        <v>121</v>
      </c>
      <c r="D4" s="97">
        <v>2002</v>
      </c>
      <c r="E4" s="87">
        <v>210</v>
      </c>
      <c r="F4" s="28">
        <v>2</v>
      </c>
      <c r="G4" s="29">
        <v>40</v>
      </c>
      <c r="H4" s="56"/>
      <c r="I4" s="57"/>
      <c r="J4" s="56"/>
      <c r="K4" s="57"/>
      <c r="L4" s="56"/>
      <c r="M4" s="57"/>
      <c r="N4" s="28"/>
      <c r="O4" s="29"/>
      <c r="P4" s="28">
        <v>2</v>
      </c>
      <c r="Q4" s="29">
        <f>VLOOKUP(P4,$Y$66:$Z$81,2)</f>
        <v>20</v>
      </c>
      <c r="R4" s="28">
        <v>3</v>
      </c>
      <c r="S4" s="29">
        <v>30</v>
      </c>
      <c r="T4" s="103">
        <v>3</v>
      </c>
      <c r="U4" s="29">
        <v>30</v>
      </c>
      <c r="V4" s="30">
        <v>3</v>
      </c>
      <c r="W4" s="29">
        <v>30</v>
      </c>
      <c r="Y4" s="7">
        <f t="shared" si="0"/>
        <v>40</v>
      </c>
      <c r="Z4" s="7">
        <f t="shared" si="1"/>
        <v>0</v>
      </c>
      <c r="AA4" s="7">
        <f t="shared" si="2"/>
        <v>0</v>
      </c>
      <c r="AB4" s="7">
        <f t="shared" si="3"/>
        <v>0</v>
      </c>
      <c r="AC4" s="7">
        <f t="shared" si="4"/>
        <v>0</v>
      </c>
      <c r="AD4" s="7">
        <f t="shared" si="5"/>
        <v>20</v>
      </c>
      <c r="AE4" s="7">
        <f t="shared" si="6"/>
        <v>30</v>
      </c>
      <c r="AF4" s="7">
        <f t="shared" si="7"/>
        <v>30</v>
      </c>
      <c r="AG4" s="7">
        <f t="shared" si="8"/>
        <v>30</v>
      </c>
      <c r="AI4" s="37">
        <v>3</v>
      </c>
      <c r="AJ4" s="38">
        <v>30</v>
      </c>
      <c r="AK4" s="37">
        <v>3</v>
      </c>
      <c r="AL4" s="38">
        <v>30</v>
      </c>
    </row>
    <row r="5" spans="1:38" ht="15" customHeight="1" thickBot="1">
      <c r="A5" s="83" t="s">
        <v>31</v>
      </c>
      <c r="B5" s="95" t="s">
        <v>151</v>
      </c>
      <c r="C5" s="98" t="s">
        <v>48</v>
      </c>
      <c r="D5" s="97">
        <v>2002</v>
      </c>
      <c r="E5" s="87">
        <v>207</v>
      </c>
      <c r="F5" s="28">
        <v>4</v>
      </c>
      <c r="G5" s="29">
        <v>24</v>
      </c>
      <c r="H5" s="56"/>
      <c r="I5" s="57"/>
      <c r="J5" s="56"/>
      <c r="K5" s="57"/>
      <c r="L5" s="28">
        <v>2</v>
      </c>
      <c r="M5" s="29">
        <v>40</v>
      </c>
      <c r="N5" s="28">
        <v>2</v>
      </c>
      <c r="O5" s="29">
        <v>40</v>
      </c>
      <c r="P5" s="28">
        <v>3</v>
      </c>
      <c r="Q5" s="29">
        <f>VLOOKUP(P5,$Y$66:$Z$81,2)</f>
        <v>15</v>
      </c>
      <c r="R5" s="49">
        <v>4</v>
      </c>
      <c r="S5" s="29">
        <v>24</v>
      </c>
      <c r="T5" s="102" t="s">
        <v>218</v>
      </c>
      <c r="U5" s="57"/>
      <c r="V5" s="30">
        <v>5</v>
      </c>
      <c r="W5" s="29">
        <v>22</v>
      </c>
      <c r="Y5" s="7">
        <f t="shared" si="0"/>
        <v>24</v>
      </c>
      <c r="Z5" s="7">
        <f t="shared" si="1"/>
        <v>0</v>
      </c>
      <c r="AA5" s="7">
        <f t="shared" si="2"/>
        <v>0</v>
      </c>
      <c r="AB5" s="7">
        <f t="shared" si="3"/>
        <v>40</v>
      </c>
      <c r="AC5" s="7">
        <f t="shared" si="4"/>
        <v>40</v>
      </c>
      <c r="AD5" s="7">
        <f t="shared" si="5"/>
        <v>15</v>
      </c>
      <c r="AE5" s="7">
        <f t="shared" si="6"/>
        <v>24</v>
      </c>
      <c r="AF5" s="7">
        <f t="shared" si="7"/>
        <v>0</v>
      </c>
      <c r="AG5" s="7">
        <f t="shared" si="8"/>
        <v>22</v>
      </c>
      <c r="AI5" s="37">
        <v>5</v>
      </c>
      <c r="AJ5" s="38">
        <v>22</v>
      </c>
      <c r="AK5" s="37">
        <v>6</v>
      </c>
      <c r="AL5" s="38">
        <v>20</v>
      </c>
    </row>
    <row r="6" spans="1:38" ht="15" customHeight="1" thickBot="1">
      <c r="A6" s="16" t="s">
        <v>32</v>
      </c>
      <c r="B6" s="41" t="s">
        <v>194</v>
      </c>
      <c r="C6" s="52" t="s">
        <v>48</v>
      </c>
      <c r="D6" s="34">
        <v>2002</v>
      </c>
      <c r="E6" s="27">
        <v>169</v>
      </c>
      <c r="F6" s="56"/>
      <c r="G6" s="57"/>
      <c r="H6" s="56"/>
      <c r="I6" s="57"/>
      <c r="J6" s="56"/>
      <c r="K6" s="57"/>
      <c r="L6" s="28"/>
      <c r="M6" s="29"/>
      <c r="N6" s="28"/>
      <c r="O6" s="29"/>
      <c r="P6" s="28">
        <v>1</v>
      </c>
      <c r="Q6" s="29">
        <f>VLOOKUP(P6,$Y$66:$Z$81,2)</f>
        <v>25</v>
      </c>
      <c r="R6" s="60" t="s">
        <v>96</v>
      </c>
      <c r="S6" s="29"/>
      <c r="T6" s="30">
        <v>2</v>
      </c>
      <c r="U6" s="29">
        <v>40</v>
      </c>
      <c r="V6" s="30">
        <v>2</v>
      </c>
      <c r="W6" s="29">
        <v>40</v>
      </c>
      <c r="Y6" s="7">
        <f t="shared" si="0"/>
        <v>0</v>
      </c>
      <c r="Z6" s="7">
        <f t="shared" si="1"/>
        <v>0</v>
      </c>
      <c r="AA6" s="7">
        <f t="shared" si="2"/>
        <v>0</v>
      </c>
      <c r="AB6" s="7">
        <f t="shared" si="3"/>
        <v>0</v>
      </c>
      <c r="AC6" s="7">
        <f t="shared" si="4"/>
        <v>0</v>
      </c>
      <c r="AD6" s="7">
        <f t="shared" si="5"/>
        <v>25</v>
      </c>
      <c r="AE6" s="7">
        <f t="shared" si="6"/>
        <v>0</v>
      </c>
      <c r="AF6" s="7">
        <f t="shared" si="7"/>
        <v>40</v>
      </c>
      <c r="AG6" s="7">
        <f t="shared" si="8"/>
        <v>40</v>
      </c>
      <c r="AI6" s="37">
        <v>2</v>
      </c>
      <c r="AJ6" s="38">
        <v>40</v>
      </c>
      <c r="AK6" s="37">
        <v>4</v>
      </c>
      <c r="AL6" s="38">
        <v>24</v>
      </c>
    </row>
    <row r="7" spans="1:38" ht="15" customHeight="1" thickBot="1">
      <c r="A7" s="16" t="s">
        <v>33</v>
      </c>
      <c r="B7" s="41" t="s">
        <v>152</v>
      </c>
      <c r="C7" s="41" t="s">
        <v>48</v>
      </c>
      <c r="D7" s="34">
        <v>2003</v>
      </c>
      <c r="E7" s="27">
        <v>152</v>
      </c>
      <c r="F7" s="28">
        <v>5</v>
      </c>
      <c r="G7" s="29">
        <v>22</v>
      </c>
      <c r="H7" s="56"/>
      <c r="I7" s="57"/>
      <c r="J7" s="56"/>
      <c r="K7" s="57"/>
      <c r="L7" s="28">
        <v>3</v>
      </c>
      <c r="M7" s="29">
        <v>30</v>
      </c>
      <c r="N7" s="28">
        <v>3</v>
      </c>
      <c r="O7" s="29">
        <v>30</v>
      </c>
      <c r="P7" s="56"/>
      <c r="Q7" s="57"/>
      <c r="R7" s="25" t="s">
        <v>96</v>
      </c>
      <c r="S7" s="29"/>
      <c r="T7" s="25" t="s">
        <v>96</v>
      </c>
      <c r="U7" s="29"/>
      <c r="V7" s="30">
        <v>4</v>
      </c>
      <c r="W7" s="29">
        <v>24</v>
      </c>
      <c r="Y7" s="7">
        <f t="shared" si="0"/>
        <v>22</v>
      </c>
      <c r="Z7" s="7">
        <f t="shared" si="1"/>
        <v>0</v>
      </c>
      <c r="AA7" s="7">
        <f t="shared" si="2"/>
        <v>0</v>
      </c>
      <c r="AB7" s="7">
        <f t="shared" si="3"/>
        <v>30</v>
      </c>
      <c r="AC7" s="7">
        <f t="shared" si="4"/>
        <v>30</v>
      </c>
      <c r="AD7" s="7">
        <f t="shared" si="5"/>
        <v>0</v>
      </c>
      <c r="AE7" s="7">
        <f t="shared" si="6"/>
        <v>0</v>
      </c>
      <c r="AF7" s="7">
        <f t="shared" si="7"/>
        <v>0</v>
      </c>
      <c r="AG7" s="7">
        <f t="shared" si="8"/>
        <v>24</v>
      </c>
      <c r="AI7" s="37">
        <v>4</v>
      </c>
      <c r="AJ7" s="38">
        <v>24</v>
      </c>
      <c r="AK7" s="37">
        <v>5</v>
      </c>
      <c r="AL7" s="38">
        <v>22</v>
      </c>
    </row>
    <row r="8" spans="1:38" ht="15" customHeight="1" thickBot="1">
      <c r="A8" s="16" t="s">
        <v>34</v>
      </c>
      <c r="B8" s="41" t="s">
        <v>208</v>
      </c>
      <c r="C8" s="41" t="s">
        <v>48</v>
      </c>
      <c r="D8" s="34">
        <v>2002</v>
      </c>
      <c r="E8" s="27">
        <v>150</v>
      </c>
      <c r="F8" s="56"/>
      <c r="G8" s="57"/>
      <c r="H8" s="56"/>
      <c r="I8" s="57"/>
      <c r="J8" s="56"/>
      <c r="K8" s="57"/>
      <c r="L8" s="28"/>
      <c r="M8" s="29"/>
      <c r="N8" s="28"/>
      <c r="O8" s="29"/>
      <c r="P8" s="28"/>
      <c r="Q8" s="29"/>
      <c r="R8" s="28">
        <v>1</v>
      </c>
      <c r="S8" s="29">
        <v>50</v>
      </c>
      <c r="T8" s="30">
        <v>1</v>
      </c>
      <c r="U8" s="29">
        <v>50</v>
      </c>
      <c r="V8" s="30"/>
      <c r="W8" s="29"/>
      <c r="Y8" s="7">
        <f t="shared" si="0"/>
        <v>0</v>
      </c>
      <c r="Z8" s="7">
        <f t="shared" si="1"/>
        <v>0</v>
      </c>
      <c r="AA8" s="7">
        <f t="shared" si="2"/>
        <v>0</v>
      </c>
      <c r="AB8" s="7">
        <f t="shared" si="3"/>
        <v>0</v>
      </c>
      <c r="AC8" s="7">
        <f t="shared" si="4"/>
        <v>0</v>
      </c>
      <c r="AD8" s="7">
        <f t="shared" si="5"/>
        <v>0</v>
      </c>
      <c r="AE8" s="7">
        <f t="shared" si="6"/>
        <v>50</v>
      </c>
      <c r="AF8" s="7">
        <f t="shared" si="7"/>
        <v>50</v>
      </c>
      <c r="AG8" s="7">
        <f t="shared" si="8"/>
        <v>0</v>
      </c>
      <c r="AI8" s="37"/>
      <c r="AJ8" s="38"/>
      <c r="AK8" s="37">
        <v>1</v>
      </c>
      <c r="AL8" s="38">
        <v>50</v>
      </c>
    </row>
    <row r="9" spans="1:38" ht="15" customHeight="1" thickBot="1">
      <c r="A9" s="16" t="s">
        <v>35</v>
      </c>
      <c r="B9" s="41" t="s">
        <v>153</v>
      </c>
      <c r="C9" s="134" t="s">
        <v>245</v>
      </c>
      <c r="D9" s="34">
        <v>2003</v>
      </c>
      <c r="E9" s="27">
        <f>IF(SUM(Y9:AG9)&gt;0,SUM(LARGE(Y9:AG9,1)+LARGE(Y9:AG9,2)+LARGE(Y9:AG9,3)+LARGE(Y9:AG9,4)+LARGE(Y9:AG9,5)+LARGE(Y9:AG9,6)+LARGE(Y9:AG9,7))," ")</f>
        <v>70</v>
      </c>
      <c r="F9" s="28">
        <v>6</v>
      </c>
      <c r="G9" s="29">
        <v>20</v>
      </c>
      <c r="H9" s="153">
        <v>1</v>
      </c>
      <c r="I9" s="147">
        <f>VLOOKUP(H9,$Y$66:$Z$81,2)</f>
        <v>25</v>
      </c>
      <c r="J9" s="153">
        <v>1</v>
      </c>
      <c r="K9" s="147">
        <f>VLOOKUP(J9,$Y$66:$Z$81,2)</f>
        <v>25</v>
      </c>
      <c r="L9" s="56"/>
      <c r="M9" s="57"/>
      <c r="N9" s="56"/>
      <c r="O9" s="57"/>
      <c r="P9" s="56"/>
      <c r="Q9" s="57"/>
      <c r="R9" s="59"/>
      <c r="S9" s="29"/>
      <c r="T9" s="30"/>
      <c r="U9" s="29"/>
      <c r="V9" s="30"/>
      <c r="W9" s="29"/>
      <c r="Y9" s="7">
        <f t="shared" si="0"/>
        <v>20</v>
      </c>
      <c r="Z9" s="7">
        <f t="shared" si="1"/>
        <v>25</v>
      </c>
      <c r="AA9" s="7">
        <f t="shared" si="2"/>
        <v>25</v>
      </c>
      <c r="AB9" s="7">
        <f t="shared" si="3"/>
        <v>0</v>
      </c>
      <c r="AC9" s="7">
        <f t="shared" si="4"/>
        <v>0</v>
      </c>
      <c r="AD9" s="7">
        <f t="shared" si="5"/>
        <v>0</v>
      </c>
      <c r="AE9" s="7">
        <f t="shared" si="6"/>
        <v>0</v>
      </c>
      <c r="AF9" s="7">
        <f t="shared" si="7"/>
        <v>0</v>
      </c>
      <c r="AG9" s="7">
        <f t="shared" si="8"/>
        <v>0</v>
      </c>
      <c r="AI9" s="37"/>
      <c r="AJ9" s="38"/>
      <c r="AK9" s="37"/>
      <c r="AL9" s="38"/>
    </row>
    <row r="10" spans="1:38" ht="15" customHeight="1" thickBot="1">
      <c r="A10" s="16" t="s">
        <v>36</v>
      </c>
      <c r="B10" s="41" t="s">
        <v>165</v>
      </c>
      <c r="C10" s="48" t="s">
        <v>45</v>
      </c>
      <c r="D10" s="34">
        <v>2003</v>
      </c>
      <c r="E10" s="27">
        <f>IF(SUM(Y10:AG10)&gt;0,SUM(LARGE(Y10:AG10,1)+LARGE(Y10:AG10,2)+LARGE(Y10:AG10,3)+LARGE(Y10:AG10,4)+LARGE(Y10:AG10,5)+LARGE(Y10:AG10,6)+LARGE(Y10:AG10,7))," ")</f>
        <v>48</v>
      </c>
      <c r="F10" s="26" t="s">
        <v>96</v>
      </c>
      <c r="G10" s="57"/>
      <c r="H10" s="56"/>
      <c r="I10" s="57"/>
      <c r="J10" s="56"/>
      <c r="K10" s="57"/>
      <c r="L10" s="28">
        <v>4</v>
      </c>
      <c r="M10" s="29">
        <v>24</v>
      </c>
      <c r="N10" s="28">
        <v>4</v>
      </c>
      <c r="O10" s="29">
        <v>24</v>
      </c>
      <c r="P10" s="28"/>
      <c r="Q10" s="29"/>
      <c r="R10" s="25" t="s">
        <v>96</v>
      </c>
      <c r="S10" s="29"/>
      <c r="T10" s="25" t="s">
        <v>96</v>
      </c>
      <c r="U10" s="29"/>
      <c r="V10" s="30"/>
      <c r="W10" s="29"/>
      <c r="Y10" s="7">
        <f t="shared" si="0"/>
        <v>0</v>
      </c>
      <c r="Z10" s="7">
        <f t="shared" si="1"/>
        <v>0</v>
      </c>
      <c r="AA10" s="7">
        <f t="shared" si="2"/>
        <v>0</v>
      </c>
      <c r="AB10" s="7">
        <f t="shared" si="3"/>
        <v>24</v>
      </c>
      <c r="AC10" s="7">
        <f t="shared" si="4"/>
        <v>24</v>
      </c>
      <c r="AD10" s="7">
        <f t="shared" si="5"/>
        <v>0</v>
      </c>
      <c r="AE10" s="7">
        <f t="shared" si="6"/>
        <v>0</v>
      </c>
      <c r="AF10" s="7">
        <f t="shared" si="7"/>
        <v>0</v>
      </c>
      <c r="AG10" s="7">
        <f t="shared" si="8"/>
        <v>0</v>
      </c>
      <c r="AI10" s="37"/>
      <c r="AJ10" s="38"/>
      <c r="AK10" s="37"/>
      <c r="AL10" s="38"/>
    </row>
    <row r="11" spans="1:38" ht="15" customHeight="1" thickBot="1">
      <c r="A11" s="16"/>
      <c r="B11" s="90" t="s">
        <v>150</v>
      </c>
      <c r="C11" s="90" t="s">
        <v>149</v>
      </c>
      <c r="D11" s="91">
        <v>2003</v>
      </c>
      <c r="E11" s="92">
        <v>30</v>
      </c>
      <c r="F11" s="70">
        <v>3</v>
      </c>
      <c r="G11" s="71">
        <v>30</v>
      </c>
      <c r="H11" s="70"/>
      <c r="I11" s="71"/>
      <c r="J11" s="70"/>
      <c r="K11" s="71"/>
      <c r="L11" s="70"/>
      <c r="M11" s="71"/>
      <c r="N11" s="70"/>
      <c r="O11" s="71"/>
      <c r="P11" s="73"/>
      <c r="Q11" s="71"/>
      <c r="R11" s="73"/>
      <c r="S11" s="71"/>
      <c r="T11" s="72"/>
      <c r="U11" s="71"/>
      <c r="V11" s="72"/>
      <c r="W11" s="71"/>
      <c r="X11" s="74"/>
      <c r="Y11" s="75"/>
      <c r="Z11" s="75"/>
      <c r="AA11" s="75"/>
      <c r="AB11" s="75"/>
      <c r="AC11" s="75"/>
      <c r="AD11" s="75"/>
      <c r="AE11" s="75"/>
      <c r="AF11" s="75"/>
      <c r="AG11" s="75"/>
      <c r="AH11" s="74"/>
      <c r="AI11" s="76"/>
      <c r="AJ11" s="77"/>
      <c r="AK11" s="76"/>
      <c r="AL11" s="77"/>
    </row>
    <row r="12" spans="1:38" s="9" customFormat="1" ht="4.8" customHeight="1" thickBo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38" ht="118.5" customHeight="1" thickBot="1">
      <c r="A13" s="193" t="s">
        <v>219</v>
      </c>
      <c r="B13" s="194"/>
      <c r="C13" s="194"/>
      <c r="D13" s="194"/>
      <c r="E13" s="195"/>
      <c r="F13" s="173" t="s">
        <v>9</v>
      </c>
      <c r="G13" s="174"/>
      <c r="H13" s="187" t="s">
        <v>13</v>
      </c>
      <c r="I13" s="190"/>
      <c r="J13" s="173" t="s">
        <v>10</v>
      </c>
      <c r="K13" s="174"/>
      <c r="L13" s="165" t="s">
        <v>22</v>
      </c>
      <c r="M13" s="166"/>
      <c r="N13" s="165" t="s">
        <v>21</v>
      </c>
      <c r="O13" s="166"/>
      <c r="P13" s="173" t="s">
        <v>23</v>
      </c>
      <c r="Q13" s="174"/>
      <c r="R13" s="167" t="s">
        <v>24</v>
      </c>
      <c r="S13" s="168"/>
      <c r="T13" s="171" t="s">
        <v>25</v>
      </c>
      <c r="U13" s="172"/>
      <c r="V13" s="173" t="s">
        <v>26</v>
      </c>
      <c r="W13" s="174"/>
      <c r="AI13" s="191" t="s">
        <v>28</v>
      </c>
      <c r="AJ13" s="192"/>
      <c r="AK13" s="191" t="s">
        <v>12</v>
      </c>
      <c r="AL13" s="192"/>
    </row>
    <row r="14" spans="1:38" s="10" customFormat="1" ht="57.75" customHeight="1" thickBot="1">
      <c r="A14" s="3" t="s">
        <v>0</v>
      </c>
      <c r="B14" s="2" t="s">
        <v>1</v>
      </c>
      <c r="C14" s="2" t="s">
        <v>6</v>
      </c>
      <c r="D14" s="3" t="s">
        <v>2</v>
      </c>
      <c r="E14" s="3" t="s">
        <v>3</v>
      </c>
      <c r="F14" s="3" t="s">
        <v>4</v>
      </c>
      <c r="G14" s="3" t="s">
        <v>5</v>
      </c>
      <c r="H14" s="3" t="s">
        <v>4</v>
      </c>
      <c r="I14" s="3" t="s">
        <v>5</v>
      </c>
      <c r="J14" s="3" t="s">
        <v>4</v>
      </c>
      <c r="K14" s="3" t="s">
        <v>5</v>
      </c>
      <c r="L14" s="3" t="s">
        <v>4</v>
      </c>
      <c r="M14" s="3" t="s">
        <v>5</v>
      </c>
      <c r="N14" s="3" t="s">
        <v>4</v>
      </c>
      <c r="O14" s="3" t="s">
        <v>5</v>
      </c>
      <c r="P14" s="3" t="s">
        <v>4</v>
      </c>
      <c r="Q14" s="3" t="s">
        <v>5</v>
      </c>
      <c r="R14" s="3" t="s">
        <v>4</v>
      </c>
      <c r="S14" s="3" t="s">
        <v>5</v>
      </c>
      <c r="T14" s="4" t="s">
        <v>4</v>
      </c>
      <c r="U14" s="3" t="s">
        <v>5</v>
      </c>
      <c r="V14" s="3" t="s">
        <v>4</v>
      </c>
      <c r="W14" s="3" t="s">
        <v>5</v>
      </c>
      <c r="AI14" s="19" t="s">
        <v>4</v>
      </c>
      <c r="AJ14" s="20" t="s">
        <v>5</v>
      </c>
      <c r="AK14" s="19" t="s">
        <v>4</v>
      </c>
      <c r="AL14" s="20" t="s">
        <v>5</v>
      </c>
    </row>
    <row r="15" spans="1:38" ht="15" customHeight="1" thickBot="1">
      <c r="A15" s="61" t="s">
        <v>29</v>
      </c>
      <c r="B15" s="113" t="s">
        <v>156</v>
      </c>
      <c r="C15" s="113" t="s">
        <v>157</v>
      </c>
      <c r="D15" s="64">
        <v>2003</v>
      </c>
      <c r="E15" s="65">
        <v>260</v>
      </c>
      <c r="F15" s="28">
        <v>3</v>
      </c>
      <c r="G15" s="29">
        <v>30</v>
      </c>
      <c r="H15" s="28">
        <v>1</v>
      </c>
      <c r="I15" s="29">
        <f>VLOOKUP(H15,$Y$66:$Z$81,2)</f>
        <v>25</v>
      </c>
      <c r="J15" s="28">
        <v>1</v>
      </c>
      <c r="K15" s="29">
        <f>VLOOKUP(J15,$Y$66:$Z$81,2)</f>
        <v>25</v>
      </c>
      <c r="L15" s="28">
        <v>3</v>
      </c>
      <c r="M15" s="29">
        <v>30</v>
      </c>
      <c r="N15" s="28">
        <v>3</v>
      </c>
      <c r="O15" s="29">
        <v>30</v>
      </c>
      <c r="P15" s="56">
        <v>2</v>
      </c>
      <c r="Q15" s="57"/>
      <c r="R15" s="56">
        <v>8</v>
      </c>
      <c r="S15" s="57"/>
      <c r="T15" s="58">
        <v>5</v>
      </c>
      <c r="U15" s="57"/>
      <c r="V15" s="31">
        <v>1</v>
      </c>
      <c r="W15" s="29">
        <v>50</v>
      </c>
      <c r="Y15" s="7">
        <f t="shared" ref="Y15:Y24" si="9">G15</f>
        <v>30</v>
      </c>
      <c r="Z15" s="7">
        <f t="shared" ref="Z15:Z24" si="10">+I15</f>
        <v>25</v>
      </c>
      <c r="AA15" s="7">
        <f t="shared" ref="AA15:AA24" si="11">+K15</f>
        <v>25</v>
      </c>
      <c r="AB15" s="7">
        <f t="shared" ref="AB15:AB24" si="12">+M15</f>
        <v>30</v>
      </c>
      <c r="AC15" s="7">
        <f t="shared" ref="AC15:AC24" si="13">+O15</f>
        <v>30</v>
      </c>
      <c r="AD15" s="7">
        <f t="shared" ref="AD15:AD24" si="14">+Q15</f>
        <v>0</v>
      </c>
      <c r="AE15" s="7">
        <f t="shared" ref="AE15:AE24" si="15">+S15</f>
        <v>0</v>
      </c>
      <c r="AF15" s="7">
        <f t="shared" ref="AF15:AF24" si="16">+U15</f>
        <v>0</v>
      </c>
      <c r="AG15" s="7">
        <f t="shared" ref="AG15:AG24" si="17">+W15</f>
        <v>50</v>
      </c>
      <c r="AI15" s="37">
        <v>3</v>
      </c>
      <c r="AJ15" s="38">
        <v>30</v>
      </c>
      <c r="AK15" s="37">
        <v>2</v>
      </c>
      <c r="AL15" s="38">
        <v>40</v>
      </c>
    </row>
    <row r="16" spans="1:38" ht="15" customHeight="1" thickBot="1">
      <c r="A16" s="61" t="s">
        <v>30</v>
      </c>
      <c r="B16" s="62" t="s">
        <v>155</v>
      </c>
      <c r="C16" s="63" t="s">
        <v>56</v>
      </c>
      <c r="D16" s="64">
        <v>2003</v>
      </c>
      <c r="E16" s="65">
        <v>216</v>
      </c>
      <c r="F16" s="28">
        <v>2</v>
      </c>
      <c r="G16" s="29">
        <v>40</v>
      </c>
      <c r="H16" s="56"/>
      <c r="I16" s="57"/>
      <c r="J16" s="56"/>
      <c r="K16" s="57"/>
      <c r="L16" s="28">
        <v>2</v>
      </c>
      <c r="M16" s="29">
        <v>40</v>
      </c>
      <c r="N16" s="100" t="s">
        <v>96</v>
      </c>
      <c r="O16" s="57"/>
      <c r="P16" s="28"/>
      <c r="Q16" s="29"/>
      <c r="R16" s="28">
        <v>5</v>
      </c>
      <c r="S16" s="29">
        <v>22</v>
      </c>
      <c r="T16" s="30">
        <v>4</v>
      </c>
      <c r="U16" s="29">
        <v>24</v>
      </c>
      <c r="V16" s="31">
        <v>2</v>
      </c>
      <c r="W16" s="29">
        <v>40</v>
      </c>
      <c r="Y16" s="7">
        <f t="shared" si="9"/>
        <v>40</v>
      </c>
      <c r="Z16" s="7">
        <f t="shared" si="10"/>
        <v>0</v>
      </c>
      <c r="AA16" s="7">
        <f t="shared" si="11"/>
        <v>0</v>
      </c>
      <c r="AB16" s="7">
        <f t="shared" si="12"/>
        <v>40</v>
      </c>
      <c r="AC16" s="7">
        <f t="shared" si="13"/>
        <v>0</v>
      </c>
      <c r="AD16" s="7">
        <f t="shared" si="14"/>
        <v>0</v>
      </c>
      <c r="AE16" s="7">
        <f t="shared" si="15"/>
        <v>22</v>
      </c>
      <c r="AF16" s="7">
        <f t="shared" si="16"/>
        <v>24</v>
      </c>
      <c r="AG16" s="7">
        <f t="shared" si="17"/>
        <v>40</v>
      </c>
      <c r="AI16" s="37">
        <v>1</v>
      </c>
      <c r="AJ16" s="38">
        <v>50</v>
      </c>
      <c r="AK16" s="37"/>
      <c r="AL16" s="38"/>
    </row>
    <row r="17" spans="1:38" ht="15" customHeight="1" thickBot="1">
      <c r="A17" s="61" t="s">
        <v>31</v>
      </c>
      <c r="B17" s="62" t="s">
        <v>176</v>
      </c>
      <c r="C17" s="62" t="s">
        <v>128</v>
      </c>
      <c r="D17" s="64">
        <v>2003</v>
      </c>
      <c r="E17" s="65">
        <v>205</v>
      </c>
      <c r="F17" s="56"/>
      <c r="G17" s="57"/>
      <c r="H17" s="56"/>
      <c r="I17" s="57"/>
      <c r="J17" s="56"/>
      <c r="K17" s="57"/>
      <c r="L17" s="28">
        <v>5</v>
      </c>
      <c r="M17" s="29">
        <v>22</v>
      </c>
      <c r="N17" s="60" t="s">
        <v>96</v>
      </c>
      <c r="O17" s="29"/>
      <c r="P17" s="28">
        <v>1</v>
      </c>
      <c r="Q17" s="29">
        <f>VLOOKUP(P17,$Y$66:$Z$81,2)</f>
        <v>25</v>
      </c>
      <c r="R17" s="28">
        <v>7</v>
      </c>
      <c r="S17" s="29">
        <v>18</v>
      </c>
      <c r="T17" s="30">
        <v>6</v>
      </c>
      <c r="U17" s="29">
        <v>20</v>
      </c>
      <c r="V17" s="31">
        <v>3</v>
      </c>
      <c r="W17" s="29">
        <v>30</v>
      </c>
      <c r="Y17" s="7">
        <f t="shared" si="9"/>
        <v>0</v>
      </c>
      <c r="Z17" s="7">
        <f t="shared" si="10"/>
        <v>0</v>
      </c>
      <c r="AA17" s="7">
        <f t="shared" si="11"/>
        <v>0</v>
      </c>
      <c r="AB17" s="7">
        <f t="shared" si="12"/>
        <v>22</v>
      </c>
      <c r="AC17" s="7">
        <f t="shared" si="13"/>
        <v>0</v>
      </c>
      <c r="AD17" s="7">
        <f t="shared" si="14"/>
        <v>25</v>
      </c>
      <c r="AE17" s="7">
        <f t="shared" si="15"/>
        <v>18</v>
      </c>
      <c r="AF17" s="7">
        <f t="shared" si="16"/>
        <v>20</v>
      </c>
      <c r="AG17" s="7">
        <f t="shared" si="17"/>
        <v>30</v>
      </c>
      <c r="AI17" s="37">
        <v>2</v>
      </c>
      <c r="AJ17" s="38">
        <v>40</v>
      </c>
      <c r="AK17" s="37">
        <v>1</v>
      </c>
      <c r="AL17" s="38">
        <v>50</v>
      </c>
    </row>
    <row r="18" spans="1:38" ht="15" customHeight="1" thickBot="1">
      <c r="A18" s="17" t="s">
        <v>32</v>
      </c>
      <c r="B18" s="39" t="s">
        <v>175</v>
      </c>
      <c r="C18" s="39" t="s">
        <v>128</v>
      </c>
      <c r="D18" s="35">
        <v>2003</v>
      </c>
      <c r="E18" s="36">
        <f>IF(SUM(Y18:AG18)&gt;0,SUM(LARGE(Y18:AG18,1)+LARGE(Y18:AG18,2)+LARGE(Y18:AG18,3)+LARGE(Y18:AG18,4)+LARGE(Y18:AG18,5)+LARGE(Y18:AG18,6)+LARGE(Y18:AG18,7))," ")</f>
        <v>180</v>
      </c>
      <c r="F18" s="56"/>
      <c r="G18" s="57"/>
      <c r="H18" s="56"/>
      <c r="I18" s="57"/>
      <c r="J18" s="56"/>
      <c r="K18" s="57"/>
      <c r="L18" s="28">
        <v>1</v>
      </c>
      <c r="M18" s="29">
        <v>50</v>
      </c>
      <c r="N18" s="59">
        <v>1</v>
      </c>
      <c r="O18" s="29">
        <v>50</v>
      </c>
      <c r="P18" s="28"/>
      <c r="Q18" s="29"/>
      <c r="R18" s="28">
        <v>2</v>
      </c>
      <c r="S18" s="29">
        <v>40</v>
      </c>
      <c r="T18" s="30">
        <v>2</v>
      </c>
      <c r="U18" s="29">
        <v>40</v>
      </c>
      <c r="V18" s="31"/>
      <c r="W18" s="29"/>
      <c r="Y18" s="7">
        <f t="shared" si="9"/>
        <v>0</v>
      </c>
      <c r="Z18" s="7">
        <f t="shared" si="10"/>
        <v>0</v>
      </c>
      <c r="AA18" s="7">
        <f t="shared" si="11"/>
        <v>0</v>
      </c>
      <c r="AB18" s="7">
        <f t="shared" si="12"/>
        <v>50</v>
      </c>
      <c r="AC18" s="7">
        <f t="shared" si="13"/>
        <v>50</v>
      </c>
      <c r="AD18" s="7">
        <f t="shared" si="14"/>
        <v>0</v>
      </c>
      <c r="AE18" s="7">
        <f t="shared" si="15"/>
        <v>40</v>
      </c>
      <c r="AF18" s="7">
        <f t="shared" si="16"/>
        <v>40</v>
      </c>
      <c r="AG18" s="7">
        <f t="shared" si="17"/>
        <v>0</v>
      </c>
      <c r="AI18" s="37"/>
      <c r="AJ18" s="38"/>
      <c r="AK18" s="37"/>
      <c r="AL18" s="38"/>
    </row>
    <row r="19" spans="1:38" ht="15" customHeight="1" thickBot="1">
      <c r="A19" s="17" t="s">
        <v>33</v>
      </c>
      <c r="B19" s="39" t="s">
        <v>158</v>
      </c>
      <c r="C19" s="39" t="s">
        <v>56</v>
      </c>
      <c r="D19" s="35">
        <v>2003</v>
      </c>
      <c r="E19" s="36">
        <v>146</v>
      </c>
      <c r="F19" s="28">
        <v>4</v>
      </c>
      <c r="G19" s="29">
        <v>24</v>
      </c>
      <c r="H19" s="56"/>
      <c r="I19" s="57"/>
      <c r="J19" s="56"/>
      <c r="K19" s="57"/>
      <c r="L19" s="28">
        <v>4</v>
      </c>
      <c r="M19" s="29">
        <v>24</v>
      </c>
      <c r="N19" s="88"/>
      <c r="O19" s="57"/>
      <c r="P19" s="60" t="s">
        <v>218</v>
      </c>
      <c r="Q19" s="29"/>
      <c r="R19" s="28">
        <v>6</v>
      </c>
      <c r="S19" s="29">
        <v>20</v>
      </c>
      <c r="T19" s="104" t="s">
        <v>96</v>
      </c>
      <c r="U19" s="29"/>
      <c r="V19" s="31">
        <v>4</v>
      </c>
      <c r="W19" s="29">
        <v>24</v>
      </c>
      <c r="Y19" s="7">
        <f t="shared" si="9"/>
        <v>24</v>
      </c>
      <c r="Z19" s="7">
        <f t="shared" si="10"/>
        <v>0</v>
      </c>
      <c r="AA19" s="7">
        <f t="shared" si="11"/>
        <v>0</v>
      </c>
      <c r="AB19" s="7">
        <f t="shared" si="12"/>
        <v>24</v>
      </c>
      <c r="AC19" s="7">
        <f t="shared" si="13"/>
        <v>0</v>
      </c>
      <c r="AD19" s="7">
        <f t="shared" si="14"/>
        <v>0</v>
      </c>
      <c r="AE19" s="7">
        <f t="shared" si="15"/>
        <v>20</v>
      </c>
      <c r="AF19" s="7">
        <f t="shared" si="16"/>
        <v>0</v>
      </c>
      <c r="AG19" s="7">
        <f t="shared" si="17"/>
        <v>24</v>
      </c>
      <c r="AI19" s="37">
        <v>4</v>
      </c>
      <c r="AJ19" s="38">
        <v>24</v>
      </c>
      <c r="AK19" s="37">
        <v>3</v>
      </c>
      <c r="AL19" s="38">
        <v>30</v>
      </c>
    </row>
    <row r="20" spans="1:38" ht="15" customHeight="1" thickBot="1">
      <c r="A20" s="17" t="s">
        <v>34</v>
      </c>
      <c r="B20" s="39" t="s">
        <v>184</v>
      </c>
      <c r="C20" s="39" t="s">
        <v>128</v>
      </c>
      <c r="D20" s="35">
        <v>2003</v>
      </c>
      <c r="E20" s="36">
        <f>IF(SUM(Y20:AG20)&gt;0,SUM(LARGE(Y20:AG20,1)+LARGE(Y20:AG20,2)+LARGE(Y20:AG20,3)+LARGE(Y20:AG20,4)+LARGE(Y20:AG20,5)+LARGE(Y20:AG20,6)+LARGE(Y20:AG20,7))," ")</f>
        <v>140</v>
      </c>
      <c r="F20" s="56"/>
      <c r="G20" s="57"/>
      <c r="H20" s="56"/>
      <c r="I20" s="57"/>
      <c r="J20" s="56"/>
      <c r="K20" s="57"/>
      <c r="L20" s="28"/>
      <c r="M20" s="29"/>
      <c r="N20" s="28">
        <v>2</v>
      </c>
      <c r="O20" s="29">
        <v>40</v>
      </c>
      <c r="P20" s="28"/>
      <c r="Q20" s="29"/>
      <c r="R20" s="28">
        <v>1</v>
      </c>
      <c r="S20" s="29">
        <v>50</v>
      </c>
      <c r="T20" s="89">
        <v>1</v>
      </c>
      <c r="U20" s="29">
        <v>50</v>
      </c>
      <c r="V20" s="31"/>
      <c r="W20" s="29"/>
      <c r="Y20" s="7">
        <f t="shared" si="9"/>
        <v>0</v>
      </c>
      <c r="Z20" s="7">
        <f t="shared" si="10"/>
        <v>0</v>
      </c>
      <c r="AA20" s="7">
        <f t="shared" si="11"/>
        <v>0</v>
      </c>
      <c r="AB20" s="7">
        <f t="shared" si="12"/>
        <v>0</v>
      </c>
      <c r="AC20" s="7">
        <f t="shared" si="13"/>
        <v>40</v>
      </c>
      <c r="AD20" s="7">
        <f t="shared" si="14"/>
        <v>0</v>
      </c>
      <c r="AE20" s="7">
        <f t="shared" si="15"/>
        <v>50</v>
      </c>
      <c r="AF20" s="7">
        <f t="shared" si="16"/>
        <v>50</v>
      </c>
      <c r="AG20" s="7">
        <f t="shared" si="17"/>
        <v>0</v>
      </c>
      <c r="AI20" s="37"/>
      <c r="AJ20" s="38"/>
      <c r="AK20" s="37"/>
      <c r="AL20" s="38"/>
    </row>
    <row r="21" spans="1:38" ht="15" customHeight="1" thickBot="1">
      <c r="A21" s="17" t="s">
        <v>35</v>
      </c>
      <c r="B21" s="46" t="s">
        <v>154</v>
      </c>
      <c r="C21" s="46" t="s">
        <v>121</v>
      </c>
      <c r="D21" s="35">
        <v>2002</v>
      </c>
      <c r="E21" s="36">
        <f>IF(SUM(Y21:AG21)&gt;0,SUM(LARGE(Y21:AG21,1)+LARGE(Y21:AG21,2)+LARGE(Y21:AG21,3)+LARGE(Y21:AG21,4)+LARGE(Y21:AG21,5)+LARGE(Y21:AG21,6)+LARGE(Y21:AG21,7))," ")</f>
        <v>74</v>
      </c>
      <c r="F21" s="28">
        <v>1</v>
      </c>
      <c r="G21" s="29">
        <v>50</v>
      </c>
      <c r="H21" s="56"/>
      <c r="I21" s="57"/>
      <c r="J21" s="56"/>
      <c r="K21" s="57"/>
      <c r="L21" s="56"/>
      <c r="M21" s="57"/>
      <c r="N21" s="28"/>
      <c r="O21" s="29"/>
      <c r="P21" s="105"/>
      <c r="Q21" s="29"/>
      <c r="R21" s="28">
        <v>4</v>
      </c>
      <c r="S21" s="29">
        <v>24</v>
      </c>
      <c r="T21" s="25" t="s">
        <v>96</v>
      </c>
      <c r="U21" s="29"/>
      <c r="V21" s="31"/>
      <c r="W21" s="29"/>
      <c r="Y21" s="7">
        <f t="shared" si="9"/>
        <v>50</v>
      </c>
      <c r="Z21" s="7">
        <f t="shared" si="10"/>
        <v>0</v>
      </c>
      <c r="AA21" s="7">
        <f t="shared" si="11"/>
        <v>0</v>
      </c>
      <c r="AB21" s="7">
        <f t="shared" si="12"/>
        <v>0</v>
      </c>
      <c r="AC21" s="7">
        <f t="shared" si="13"/>
        <v>0</v>
      </c>
      <c r="AD21" s="7">
        <f t="shared" si="14"/>
        <v>0</v>
      </c>
      <c r="AE21" s="7">
        <f t="shared" si="15"/>
        <v>24</v>
      </c>
      <c r="AF21" s="7">
        <f t="shared" si="16"/>
        <v>0</v>
      </c>
      <c r="AG21" s="7">
        <f t="shared" si="17"/>
        <v>0</v>
      </c>
      <c r="AI21" s="37"/>
      <c r="AJ21" s="38"/>
      <c r="AK21" s="37"/>
      <c r="AL21" s="38"/>
    </row>
    <row r="22" spans="1:38" ht="15" customHeight="1" thickBot="1">
      <c r="A22" s="17" t="s">
        <v>36</v>
      </c>
      <c r="B22" s="39" t="s">
        <v>195</v>
      </c>
      <c r="C22" s="39" t="s">
        <v>51</v>
      </c>
      <c r="D22" s="35">
        <v>2003</v>
      </c>
      <c r="E22" s="36">
        <v>31</v>
      </c>
      <c r="F22" s="56"/>
      <c r="G22" s="57"/>
      <c r="H22" s="56"/>
      <c r="I22" s="57"/>
      <c r="J22" s="56"/>
      <c r="K22" s="57"/>
      <c r="L22" s="28"/>
      <c r="M22" s="29"/>
      <c r="N22" s="28"/>
      <c r="O22" s="29"/>
      <c r="P22" s="28">
        <v>3</v>
      </c>
      <c r="Q22" s="29">
        <f>VLOOKUP(P22,$Y$66:$Z$81,2)</f>
        <v>15</v>
      </c>
      <c r="R22" s="28">
        <v>9</v>
      </c>
      <c r="S22" s="29">
        <v>14</v>
      </c>
      <c r="T22" s="25" t="s">
        <v>96</v>
      </c>
      <c r="U22" s="29"/>
      <c r="V22" s="31"/>
      <c r="W22" s="29"/>
      <c r="Y22" s="7">
        <f t="shared" si="9"/>
        <v>0</v>
      </c>
      <c r="Z22" s="7">
        <f t="shared" si="10"/>
        <v>0</v>
      </c>
      <c r="AA22" s="7">
        <f t="shared" si="11"/>
        <v>0</v>
      </c>
      <c r="AB22" s="7">
        <f t="shared" si="12"/>
        <v>0</v>
      </c>
      <c r="AC22" s="7">
        <f t="shared" si="13"/>
        <v>0</v>
      </c>
      <c r="AD22" s="7">
        <f t="shared" si="14"/>
        <v>15</v>
      </c>
      <c r="AE22" s="7">
        <f t="shared" si="15"/>
        <v>14</v>
      </c>
      <c r="AF22" s="7">
        <f t="shared" si="16"/>
        <v>0</v>
      </c>
      <c r="AG22" s="7">
        <f t="shared" si="17"/>
        <v>0</v>
      </c>
      <c r="AI22" s="37"/>
      <c r="AJ22" s="38"/>
      <c r="AK22" s="37"/>
      <c r="AL22" s="38"/>
    </row>
    <row r="23" spans="1:38" ht="15" customHeight="1" thickBot="1">
      <c r="A23" s="17"/>
      <c r="B23" s="66" t="s">
        <v>209</v>
      </c>
      <c r="C23" s="66" t="s">
        <v>186</v>
      </c>
      <c r="D23" s="68">
        <v>2003</v>
      </c>
      <c r="E23" s="69">
        <f>IF(SUM(Y23:AG23)&gt;0,SUM(LARGE(Y23:AG23,1)+LARGE(Y23:AG23,2)+LARGE(Y23:AG23,3)+LARGE(Y23:AG23,4)+LARGE(Y23:AG23,5)+LARGE(Y23:AG23,6)+LARGE(Y23:AG23,7))," ")</f>
        <v>30</v>
      </c>
      <c r="F23" s="70"/>
      <c r="G23" s="71"/>
      <c r="H23" s="70"/>
      <c r="I23" s="71"/>
      <c r="J23" s="70"/>
      <c r="K23" s="71"/>
      <c r="L23" s="70"/>
      <c r="M23" s="71"/>
      <c r="N23" s="70"/>
      <c r="O23" s="71"/>
      <c r="P23" s="70"/>
      <c r="Q23" s="71"/>
      <c r="R23" s="101">
        <v>3</v>
      </c>
      <c r="S23" s="71">
        <v>30</v>
      </c>
      <c r="T23" s="106" t="s">
        <v>96</v>
      </c>
      <c r="U23" s="71"/>
      <c r="V23" s="73"/>
      <c r="W23" s="71"/>
      <c r="X23" s="74"/>
      <c r="Y23" s="75">
        <f t="shared" si="9"/>
        <v>0</v>
      </c>
      <c r="Z23" s="75">
        <f t="shared" si="10"/>
        <v>0</v>
      </c>
      <c r="AA23" s="75">
        <f t="shared" si="11"/>
        <v>0</v>
      </c>
      <c r="AB23" s="75">
        <f t="shared" si="12"/>
        <v>0</v>
      </c>
      <c r="AC23" s="75">
        <f t="shared" si="13"/>
        <v>0</v>
      </c>
      <c r="AD23" s="75">
        <f t="shared" si="14"/>
        <v>0</v>
      </c>
      <c r="AE23" s="75">
        <f t="shared" si="15"/>
        <v>30</v>
      </c>
      <c r="AF23" s="75">
        <f t="shared" si="16"/>
        <v>0</v>
      </c>
      <c r="AG23" s="75">
        <f t="shared" si="17"/>
        <v>0</v>
      </c>
      <c r="AH23" s="74"/>
      <c r="AI23" s="76"/>
      <c r="AJ23" s="77"/>
      <c r="AK23" s="76"/>
      <c r="AL23" s="77"/>
    </row>
    <row r="24" spans="1:38" ht="15" customHeight="1" thickBot="1">
      <c r="A24" s="17"/>
      <c r="B24" s="66" t="s">
        <v>210</v>
      </c>
      <c r="C24" s="66" t="s">
        <v>157</v>
      </c>
      <c r="D24" s="68">
        <v>2003</v>
      </c>
      <c r="E24" s="69">
        <f>IF(SUM(Y24:AG24)&gt;0,SUM(LARGE(Y24:AG24,1)+LARGE(Y24:AG24,2)+LARGE(Y24:AG24,3)+LARGE(Y24:AG24,4)+LARGE(Y24:AG24,5)+LARGE(Y24:AG24,6)+LARGE(Y24:AG24,7))," ")</f>
        <v>30</v>
      </c>
      <c r="F24" s="70"/>
      <c r="G24" s="71"/>
      <c r="H24" s="70"/>
      <c r="I24" s="71"/>
      <c r="J24" s="70"/>
      <c r="K24" s="71"/>
      <c r="L24" s="70"/>
      <c r="M24" s="71"/>
      <c r="N24" s="70"/>
      <c r="O24" s="71"/>
      <c r="P24" s="70"/>
      <c r="Q24" s="71"/>
      <c r="R24" s="107" t="s">
        <v>96</v>
      </c>
      <c r="S24" s="71"/>
      <c r="T24" s="93">
        <v>3</v>
      </c>
      <c r="U24" s="71">
        <v>30</v>
      </c>
      <c r="V24" s="73"/>
      <c r="W24" s="71"/>
      <c r="X24" s="74"/>
      <c r="Y24" s="75">
        <f t="shared" si="9"/>
        <v>0</v>
      </c>
      <c r="Z24" s="75">
        <f t="shared" si="10"/>
        <v>0</v>
      </c>
      <c r="AA24" s="75">
        <f t="shared" si="11"/>
        <v>0</v>
      </c>
      <c r="AB24" s="75">
        <f t="shared" si="12"/>
        <v>0</v>
      </c>
      <c r="AC24" s="75">
        <f t="shared" si="13"/>
        <v>0</v>
      </c>
      <c r="AD24" s="75">
        <f t="shared" si="14"/>
        <v>0</v>
      </c>
      <c r="AE24" s="75">
        <f t="shared" si="15"/>
        <v>0</v>
      </c>
      <c r="AF24" s="75">
        <f t="shared" si="16"/>
        <v>30</v>
      </c>
      <c r="AG24" s="75">
        <f t="shared" si="17"/>
        <v>0</v>
      </c>
      <c r="AH24" s="74"/>
      <c r="AI24" s="76"/>
      <c r="AJ24" s="77"/>
      <c r="AK24" s="76"/>
      <c r="AL24" s="77"/>
    </row>
    <row r="27" spans="1:38" ht="13.8" thickBot="1"/>
    <row r="28" spans="1:38" ht="13.8" thickBot="1">
      <c r="F28" s="78"/>
      <c r="G28" s="79"/>
      <c r="H28" s="79"/>
      <c r="I28" s="78"/>
    </row>
    <row r="29" spans="1:38">
      <c r="F29" s="80"/>
      <c r="G29" s="80"/>
      <c r="H29" s="80"/>
      <c r="I29" s="80"/>
    </row>
    <row r="30" spans="1:38">
      <c r="F30" s="80"/>
      <c r="G30" s="80"/>
      <c r="H30" s="80"/>
      <c r="I30" s="80"/>
    </row>
    <row r="65" spans="25:26" ht="45">
      <c r="Y65" s="11" t="s">
        <v>4</v>
      </c>
      <c r="Z65" s="11" t="s">
        <v>5</v>
      </c>
    </row>
    <row r="66" spans="25:26">
      <c r="Y66" s="12">
        <v>0</v>
      </c>
      <c r="Z66" s="12">
        <v>0</v>
      </c>
    </row>
    <row r="67" spans="25:26">
      <c r="Y67" s="13">
        <v>1</v>
      </c>
      <c r="Z67" s="14">
        <v>25</v>
      </c>
    </row>
    <row r="68" spans="25:26">
      <c r="Y68" s="15">
        <v>2</v>
      </c>
      <c r="Z68" s="12">
        <v>20</v>
      </c>
    </row>
    <row r="69" spans="25:26">
      <c r="Y69" s="15">
        <v>3</v>
      </c>
      <c r="Z69" s="12">
        <v>15</v>
      </c>
    </row>
    <row r="70" spans="25:26">
      <c r="Y70" s="15">
        <v>4</v>
      </c>
      <c r="Z70" s="12">
        <v>12</v>
      </c>
    </row>
    <row r="71" spans="25:26">
      <c r="Y71" s="15">
        <v>5</v>
      </c>
      <c r="Z71" s="12">
        <v>11</v>
      </c>
    </row>
    <row r="72" spans="25:26">
      <c r="Y72" s="15">
        <v>6</v>
      </c>
      <c r="Z72" s="12">
        <v>10</v>
      </c>
    </row>
    <row r="73" spans="25:26">
      <c r="Y73" s="15">
        <v>7</v>
      </c>
      <c r="Z73" s="12">
        <v>9</v>
      </c>
    </row>
    <row r="74" spans="25:26">
      <c r="Y74" s="15">
        <v>8</v>
      </c>
      <c r="Z74" s="12">
        <v>8</v>
      </c>
    </row>
    <row r="75" spans="25:26">
      <c r="Y75" s="15">
        <v>9</v>
      </c>
      <c r="Z75" s="12">
        <v>7</v>
      </c>
    </row>
    <row r="76" spans="25:26">
      <c r="Y76" s="15">
        <v>10</v>
      </c>
      <c r="Z76" s="12">
        <v>6</v>
      </c>
    </row>
    <row r="77" spans="25:26">
      <c r="Y77" s="15">
        <v>11</v>
      </c>
      <c r="Z77" s="12">
        <v>5</v>
      </c>
    </row>
    <row r="78" spans="25:26">
      <c r="Y78" s="15">
        <v>12</v>
      </c>
      <c r="Z78" s="12">
        <v>4</v>
      </c>
    </row>
    <row r="79" spans="25:26">
      <c r="Y79" s="15">
        <v>13</v>
      </c>
      <c r="Z79" s="12">
        <v>3</v>
      </c>
    </row>
    <row r="80" spans="25:26">
      <c r="Y80" s="15">
        <v>14</v>
      </c>
      <c r="Z80" s="12">
        <v>2</v>
      </c>
    </row>
    <row r="81" spans="25:26">
      <c r="Y81" s="15">
        <v>15</v>
      </c>
      <c r="Z81" s="12">
        <v>1</v>
      </c>
    </row>
  </sheetData>
  <sortState ref="B15:AL24">
    <sortCondition descending="1" ref="E15:E24"/>
  </sortState>
  <mergeCells count="24">
    <mergeCell ref="A13:E13"/>
    <mergeCell ref="F13:G13"/>
    <mergeCell ref="H13:I13"/>
    <mergeCell ref="J13:K13"/>
    <mergeCell ref="L13:M13"/>
    <mergeCell ref="A1:E1"/>
    <mergeCell ref="F1:G1"/>
    <mergeCell ref="H1:I1"/>
    <mergeCell ref="J1:K1"/>
    <mergeCell ref="L1:M1"/>
    <mergeCell ref="AI1:AJ1"/>
    <mergeCell ref="AK1:AL1"/>
    <mergeCell ref="AI13:AJ13"/>
    <mergeCell ref="AK13:AL13"/>
    <mergeCell ref="N13:O13"/>
    <mergeCell ref="N1:O1"/>
    <mergeCell ref="P13:Q13"/>
    <mergeCell ref="R13:S13"/>
    <mergeCell ref="T13:U13"/>
    <mergeCell ref="V13:W13"/>
    <mergeCell ref="P1:Q1"/>
    <mergeCell ref="R1:S1"/>
    <mergeCell ref="T1:U1"/>
    <mergeCell ref="V1:W1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75"/>
  <sheetViews>
    <sheetView showGridLines="0" topLeftCell="A10" workbookViewId="0">
      <selection activeCell="M21" sqref="M21"/>
    </sheetView>
  </sheetViews>
  <sheetFormatPr defaultColWidth="9.109375" defaultRowHeight="13.2" outlineLevelCol="1"/>
  <cols>
    <col min="1" max="1" width="3.5546875" style="6" customWidth="1"/>
    <col min="2" max="2" width="20.33203125" style="6" customWidth="1"/>
    <col min="3" max="3" width="13.88671875" style="6" customWidth="1"/>
    <col min="4" max="4" width="4.88671875" style="6" customWidth="1"/>
    <col min="5" max="5" width="3.6640625" style="6" customWidth="1"/>
    <col min="6" max="6" width="3" style="6" customWidth="1"/>
    <col min="7" max="7" width="3" style="6" customWidth="1" outlineLevel="1"/>
    <col min="8" max="8" width="3" style="6" customWidth="1"/>
    <col min="9" max="9" width="3" style="6" customWidth="1" outlineLevel="1"/>
    <col min="10" max="10" width="3" style="6" customWidth="1"/>
    <col min="11" max="11" width="3" style="6" customWidth="1" outlineLevel="1"/>
    <col min="12" max="12" width="3" style="6" customWidth="1"/>
    <col min="13" max="13" width="3" style="6" customWidth="1" outlineLevel="1"/>
    <col min="14" max="14" width="3" style="6" customWidth="1"/>
    <col min="15" max="15" width="3" style="6" customWidth="1" outlineLevel="1"/>
    <col min="16" max="16" width="3" style="6" customWidth="1"/>
    <col min="17" max="17" width="3" style="6" customWidth="1" outlineLevel="1"/>
    <col min="18" max="18" width="3" style="6" customWidth="1"/>
    <col min="19" max="19" width="3" style="6" customWidth="1" outlineLevel="1"/>
    <col min="20" max="23" width="3" style="6" customWidth="1"/>
    <col min="24" max="24" width="0" style="6" hidden="1" customWidth="1"/>
    <col min="25" max="26" width="3.33203125" style="6" hidden="1" customWidth="1"/>
    <col min="27" max="33" width="2" style="6" hidden="1" customWidth="1"/>
    <col min="34" max="34" width="0" style="6" hidden="1" customWidth="1"/>
    <col min="35" max="42" width="3" style="6" customWidth="1"/>
    <col min="43" max="16384" width="9.109375" style="6"/>
  </cols>
  <sheetData>
    <row r="1" spans="1:38" s="1" customFormat="1" ht="118.5" customHeight="1" thickBot="1">
      <c r="A1" s="184" t="s">
        <v>17</v>
      </c>
      <c r="B1" s="185"/>
      <c r="C1" s="185"/>
      <c r="D1" s="185"/>
      <c r="E1" s="186"/>
      <c r="F1" s="173" t="s">
        <v>9</v>
      </c>
      <c r="G1" s="174"/>
      <c r="H1" s="187" t="s">
        <v>13</v>
      </c>
      <c r="I1" s="190"/>
      <c r="J1" s="173" t="s">
        <v>10</v>
      </c>
      <c r="K1" s="174"/>
      <c r="L1" s="165" t="s">
        <v>22</v>
      </c>
      <c r="M1" s="166"/>
      <c r="N1" s="165" t="s">
        <v>21</v>
      </c>
      <c r="O1" s="166"/>
      <c r="P1" s="173" t="s">
        <v>23</v>
      </c>
      <c r="Q1" s="174"/>
      <c r="R1" s="167" t="s">
        <v>24</v>
      </c>
      <c r="S1" s="168"/>
      <c r="T1" s="171" t="s">
        <v>25</v>
      </c>
      <c r="U1" s="172"/>
      <c r="V1" s="173" t="s">
        <v>26</v>
      </c>
      <c r="W1" s="174"/>
      <c r="AI1" s="191" t="s">
        <v>28</v>
      </c>
      <c r="AJ1" s="192"/>
      <c r="AK1" s="191" t="s">
        <v>12</v>
      </c>
      <c r="AL1" s="192"/>
    </row>
    <row r="2" spans="1:38" s="5" customFormat="1" ht="57.6" customHeight="1" thickBot="1">
      <c r="A2" s="3" t="s">
        <v>0</v>
      </c>
      <c r="B2" s="2" t="s">
        <v>1</v>
      </c>
      <c r="C2" s="2" t="s">
        <v>6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4</v>
      </c>
      <c r="I2" s="3" t="s">
        <v>5</v>
      </c>
      <c r="J2" s="3" t="s">
        <v>4</v>
      </c>
      <c r="K2" s="3" t="s">
        <v>5</v>
      </c>
      <c r="L2" s="3" t="s">
        <v>4</v>
      </c>
      <c r="M2" s="3" t="s">
        <v>5</v>
      </c>
      <c r="N2" s="3" t="s">
        <v>4</v>
      </c>
      <c r="O2" s="3" t="s">
        <v>5</v>
      </c>
      <c r="P2" s="3" t="s">
        <v>4</v>
      </c>
      <c r="Q2" s="3" t="s">
        <v>5</v>
      </c>
      <c r="R2" s="3" t="s">
        <v>4</v>
      </c>
      <c r="S2" s="3" t="s">
        <v>5</v>
      </c>
      <c r="T2" s="4" t="s">
        <v>4</v>
      </c>
      <c r="U2" s="3" t="s">
        <v>5</v>
      </c>
      <c r="V2" s="3" t="s">
        <v>4</v>
      </c>
      <c r="W2" s="3" t="s">
        <v>5</v>
      </c>
      <c r="AI2" s="19" t="s">
        <v>4</v>
      </c>
      <c r="AJ2" s="20" t="s">
        <v>5</v>
      </c>
      <c r="AK2" s="19" t="s">
        <v>4</v>
      </c>
      <c r="AL2" s="20" t="s">
        <v>5</v>
      </c>
    </row>
    <row r="3" spans="1:38" ht="15" customHeight="1" thickBot="1">
      <c r="A3" s="83" t="s">
        <v>29</v>
      </c>
      <c r="B3" s="84" t="s">
        <v>159</v>
      </c>
      <c r="C3" s="94" t="s">
        <v>72</v>
      </c>
      <c r="D3" s="86">
        <v>2001</v>
      </c>
      <c r="E3" s="87">
        <v>240</v>
      </c>
      <c r="F3" s="28">
        <v>1</v>
      </c>
      <c r="G3" s="29">
        <v>50</v>
      </c>
      <c r="H3" s="56"/>
      <c r="I3" s="57"/>
      <c r="J3" s="56"/>
      <c r="K3" s="57"/>
      <c r="L3" s="56"/>
      <c r="M3" s="57"/>
      <c r="N3" s="28"/>
      <c r="O3" s="29"/>
      <c r="P3" s="60" t="s">
        <v>96</v>
      </c>
      <c r="Q3" s="29"/>
      <c r="R3" s="28">
        <v>2</v>
      </c>
      <c r="S3" s="29">
        <v>40</v>
      </c>
      <c r="T3" s="30"/>
      <c r="U3" s="29"/>
      <c r="V3" s="31">
        <v>1</v>
      </c>
      <c r="W3" s="29">
        <v>50</v>
      </c>
      <c r="Y3" s="7">
        <f>G3</f>
        <v>50</v>
      </c>
      <c r="Z3" s="7">
        <f>+I3</f>
        <v>0</v>
      </c>
      <c r="AA3" s="7">
        <f>+K3</f>
        <v>0</v>
      </c>
      <c r="AB3" s="7">
        <f>+M3</f>
        <v>0</v>
      </c>
      <c r="AC3" s="7">
        <f>+O3</f>
        <v>0</v>
      </c>
      <c r="AD3" s="7">
        <f>+Q3</f>
        <v>0</v>
      </c>
      <c r="AE3" s="7">
        <f>+S3</f>
        <v>40</v>
      </c>
      <c r="AF3" s="7">
        <f>+U3</f>
        <v>0</v>
      </c>
      <c r="AG3" s="7">
        <f>+W3</f>
        <v>50</v>
      </c>
      <c r="AI3" s="37">
        <v>1</v>
      </c>
      <c r="AJ3" s="38">
        <v>50</v>
      </c>
      <c r="AK3" s="37">
        <v>1</v>
      </c>
      <c r="AL3" s="38">
        <v>50</v>
      </c>
    </row>
    <row r="4" spans="1:38" ht="15" customHeight="1" thickBot="1">
      <c r="A4" s="83" t="s">
        <v>30</v>
      </c>
      <c r="B4" s="95" t="s">
        <v>185</v>
      </c>
      <c r="C4" s="96" t="s">
        <v>186</v>
      </c>
      <c r="D4" s="97">
        <v>2001</v>
      </c>
      <c r="E4" s="87">
        <f>IF(SUM(Y4:AG4)&gt;0,SUM(LARGE(Y4:AG4,1)+LARGE(Y4:AG4,2)+LARGE(Y4:AG4,3)+LARGE(Y4:AG4,4)+LARGE(Y4:AG4,5)+LARGE(Y4:AG4,6)+LARGE(Y4:AG4,7))," ")</f>
        <v>161</v>
      </c>
      <c r="F4" s="56"/>
      <c r="G4" s="57"/>
      <c r="H4" s="56"/>
      <c r="I4" s="57"/>
      <c r="J4" s="56"/>
      <c r="K4" s="57"/>
      <c r="L4" s="28"/>
      <c r="M4" s="29"/>
      <c r="N4" s="28">
        <v>1</v>
      </c>
      <c r="O4" s="29">
        <v>50</v>
      </c>
      <c r="P4" s="28">
        <v>1</v>
      </c>
      <c r="Q4" s="29">
        <f>VLOOKUP(P4,$Y$60:$Z$75,2)</f>
        <v>25</v>
      </c>
      <c r="R4" s="28">
        <v>5</v>
      </c>
      <c r="S4" s="29">
        <v>22</v>
      </c>
      <c r="T4" s="30">
        <v>4</v>
      </c>
      <c r="U4" s="29">
        <v>24</v>
      </c>
      <c r="V4" s="30">
        <v>2</v>
      </c>
      <c r="W4" s="29">
        <v>40</v>
      </c>
      <c r="Y4" s="7">
        <f>G4</f>
        <v>0</v>
      </c>
      <c r="Z4" s="7">
        <f>+I4</f>
        <v>0</v>
      </c>
      <c r="AA4" s="7">
        <f>+K4</f>
        <v>0</v>
      </c>
      <c r="AB4" s="7">
        <f>+M4</f>
        <v>0</v>
      </c>
      <c r="AC4" s="7">
        <f>+O4</f>
        <v>50</v>
      </c>
      <c r="AD4" s="7">
        <f>+Q4</f>
        <v>25</v>
      </c>
      <c r="AE4" s="7">
        <f>+S4</f>
        <v>22</v>
      </c>
      <c r="AF4" s="7">
        <f>+U4</f>
        <v>24</v>
      </c>
      <c r="AG4" s="7">
        <f>+W4</f>
        <v>40</v>
      </c>
      <c r="AI4" s="37"/>
      <c r="AJ4" s="38"/>
      <c r="AK4" s="37"/>
      <c r="AL4" s="38"/>
    </row>
    <row r="5" spans="1:38" ht="15" customHeight="1" thickBot="1">
      <c r="A5" s="83" t="s">
        <v>31</v>
      </c>
      <c r="B5" s="95" t="s">
        <v>177</v>
      </c>
      <c r="C5" s="98" t="s">
        <v>56</v>
      </c>
      <c r="D5" s="97">
        <v>1997</v>
      </c>
      <c r="E5" s="87">
        <f>IF(SUM(Y5:AG5)&gt;0,SUM(LARGE(Y5:AG5,1)+LARGE(Y5:AG5,2)+LARGE(Y5:AG5,3)+LARGE(Y5:AG5,4)+LARGE(Y5:AG5,5)+LARGE(Y5:AG5,6)+LARGE(Y5:AG5,7))," ")</f>
        <v>138</v>
      </c>
      <c r="F5" s="56"/>
      <c r="G5" s="57"/>
      <c r="H5" s="56"/>
      <c r="I5" s="57"/>
      <c r="J5" s="56"/>
      <c r="K5" s="57"/>
      <c r="L5" s="28">
        <v>1</v>
      </c>
      <c r="M5" s="29">
        <v>50</v>
      </c>
      <c r="N5" s="28">
        <v>2</v>
      </c>
      <c r="O5" s="29">
        <v>40</v>
      </c>
      <c r="P5" s="28"/>
      <c r="Q5" s="29"/>
      <c r="R5" s="49">
        <v>4</v>
      </c>
      <c r="S5" s="29">
        <v>24</v>
      </c>
      <c r="T5" s="30"/>
      <c r="U5" s="29"/>
      <c r="V5" s="30">
        <v>4</v>
      </c>
      <c r="W5" s="29">
        <v>24</v>
      </c>
      <c r="Y5" s="7">
        <f>G5</f>
        <v>0</v>
      </c>
      <c r="Z5" s="7">
        <f>+I5</f>
        <v>0</v>
      </c>
      <c r="AA5" s="7">
        <f>+K5</f>
        <v>0</v>
      </c>
      <c r="AB5" s="7">
        <f>+M5</f>
        <v>50</v>
      </c>
      <c r="AC5" s="7">
        <f>+O5</f>
        <v>40</v>
      </c>
      <c r="AD5" s="7">
        <f>+Q5</f>
        <v>0</v>
      </c>
      <c r="AE5" s="7">
        <f>+S5</f>
        <v>24</v>
      </c>
      <c r="AF5" s="7">
        <f>+U5</f>
        <v>0</v>
      </c>
      <c r="AG5" s="7">
        <f>+W5</f>
        <v>24</v>
      </c>
      <c r="AI5" s="37"/>
      <c r="AJ5" s="38"/>
      <c r="AK5" s="37"/>
      <c r="AL5" s="38"/>
    </row>
    <row r="6" spans="1:38" ht="15" customHeight="1" thickBot="1">
      <c r="A6" s="16" t="s">
        <v>32</v>
      </c>
      <c r="B6" s="41" t="s">
        <v>160</v>
      </c>
      <c r="C6" s="43" t="s">
        <v>48</v>
      </c>
      <c r="D6" s="34">
        <v>2000</v>
      </c>
      <c r="E6" s="27">
        <f>IF(SUM(Y6:AG6)&gt;0,SUM(LARGE(Y6:AG6,1)+LARGE(Y6:AG6,2)+LARGE(Y6:AG6,3)+LARGE(Y6:AG6,4)+LARGE(Y6:AG6,5)+LARGE(Y6:AG6,6)+LARGE(Y6:AG6,7))," ")</f>
        <v>132</v>
      </c>
      <c r="F6" s="28">
        <v>2</v>
      </c>
      <c r="G6" s="29">
        <v>40</v>
      </c>
      <c r="H6" s="56"/>
      <c r="I6" s="57"/>
      <c r="J6" s="56"/>
      <c r="K6" s="57"/>
      <c r="L6" s="28">
        <v>2</v>
      </c>
      <c r="M6" s="29">
        <v>40</v>
      </c>
      <c r="N6" s="28">
        <v>3</v>
      </c>
      <c r="O6" s="29">
        <v>30</v>
      </c>
      <c r="P6" s="88"/>
      <c r="Q6" s="57"/>
      <c r="R6" s="28"/>
      <c r="S6" s="29"/>
      <c r="T6" s="30"/>
      <c r="U6" s="29"/>
      <c r="V6" s="30">
        <v>5</v>
      </c>
      <c r="W6" s="29">
        <v>22</v>
      </c>
      <c r="Y6" s="7">
        <f>G6</f>
        <v>40</v>
      </c>
      <c r="Z6" s="7">
        <f>+I6</f>
        <v>0</v>
      </c>
      <c r="AA6" s="7">
        <f>+K6</f>
        <v>0</v>
      </c>
      <c r="AB6" s="7">
        <f>+M6</f>
        <v>40</v>
      </c>
      <c r="AC6" s="7">
        <f>+O6</f>
        <v>30</v>
      </c>
      <c r="AD6" s="7">
        <f>+Q6</f>
        <v>0</v>
      </c>
      <c r="AE6" s="7">
        <f>+S6</f>
        <v>0</v>
      </c>
      <c r="AF6" s="7">
        <f>+U6</f>
        <v>0</v>
      </c>
      <c r="AG6" s="7">
        <f>+W6</f>
        <v>22</v>
      </c>
      <c r="AI6" s="37"/>
      <c r="AJ6" s="38"/>
      <c r="AK6" s="37"/>
      <c r="AL6" s="38"/>
    </row>
    <row r="7" spans="1:38" ht="15" customHeight="1" thickBot="1">
      <c r="A7" s="16" t="s">
        <v>33</v>
      </c>
      <c r="B7" s="41" t="s">
        <v>216</v>
      </c>
      <c r="C7" s="41" t="s">
        <v>56</v>
      </c>
      <c r="D7" s="34">
        <v>1998</v>
      </c>
      <c r="E7" s="27">
        <v>70</v>
      </c>
      <c r="F7" s="56"/>
      <c r="G7" s="57"/>
      <c r="H7" s="56"/>
      <c r="I7" s="57"/>
      <c r="J7" s="56"/>
      <c r="K7" s="57"/>
      <c r="L7" s="28"/>
      <c r="M7" s="29"/>
      <c r="N7" s="28"/>
      <c r="O7" s="29"/>
      <c r="P7" s="28"/>
      <c r="Q7" s="29"/>
      <c r="R7" s="60" t="s">
        <v>96</v>
      </c>
      <c r="S7" s="29"/>
      <c r="T7" s="30">
        <v>2</v>
      </c>
      <c r="U7" s="29">
        <v>40</v>
      </c>
      <c r="V7" s="30">
        <v>3</v>
      </c>
      <c r="W7" s="29">
        <v>30</v>
      </c>
      <c r="Y7" s="7">
        <f>G7</f>
        <v>0</v>
      </c>
      <c r="Z7" s="7">
        <f>+I7</f>
        <v>0</v>
      </c>
      <c r="AA7" s="7">
        <f>+K7</f>
        <v>0</v>
      </c>
      <c r="AB7" s="7">
        <f>+M7</f>
        <v>0</v>
      </c>
      <c r="AC7" s="7">
        <f>+O7</f>
        <v>0</v>
      </c>
      <c r="AD7" s="7">
        <f>+Q7</f>
        <v>0</v>
      </c>
      <c r="AE7" s="7">
        <f>+S7</f>
        <v>0</v>
      </c>
      <c r="AF7" s="7">
        <f>+U7</f>
        <v>40</v>
      </c>
      <c r="AG7" s="7">
        <f>+W7</f>
        <v>30</v>
      </c>
      <c r="AI7" s="37"/>
      <c r="AJ7" s="38"/>
      <c r="AK7" s="37"/>
      <c r="AL7" s="38"/>
    </row>
    <row r="8" spans="1:38" ht="15" customHeight="1" thickBot="1">
      <c r="A8" s="16"/>
      <c r="B8" s="90" t="s">
        <v>212</v>
      </c>
      <c r="C8" s="90" t="s">
        <v>48</v>
      </c>
      <c r="D8" s="91">
        <v>2001</v>
      </c>
      <c r="E8" s="92">
        <v>80</v>
      </c>
      <c r="F8" s="70"/>
      <c r="G8" s="71"/>
      <c r="H8" s="70"/>
      <c r="I8" s="71"/>
      <c r="J8" s="70"/>
      <c r="K8" s="71"/>
      <c r="L8" s="70"/>
      <c r="M8" s="71"/>
      <c r="N8" s="70"/>
      <c r="O8" s="71"/>
      <c r="P8" s="70"/>
      <c r="Q8" s="71"/>
      <c r="R8" s="70">
        <v>3</v>
      </c>
      <c r="S8" s="71">
        <v>30</v>
      </c>
      <c r="T8" s="72">
        <v>1</v>
      </c>
      <c r="U8" s="71">
        <v>50</v>
      </c>
      <c r="V8" s="72"/>
      <c r="W8" s="71"/>
      <c r="X8" s="74"/>
      <c r="Y8" s="75"/>
      <c r="Z8" s="75"/>
      <c r="AA8" s="75"/>
      <c r="AB8" s="75"/>
      <c r="AC8" s="75"/>
      <c r="AD8" s="75"/>
      <c r="AE8" s="75"/>
      <c r="AF8" s="75"/>
      <c r="AG8" s="75"/>
      <c r="AH8" s="74"/>
      <c r="AI8" s="76"/>
      <c r="AJ8" s="77"/>
      <c r="AK8" s="76"/>
      <c r="AL8" s="77"/>
    </row>
    <row r="9" spans="1:38" ht="15" customHeight="1" thickBot="1">
      <c r="A9" s="16"/>
      <c r="B9" s="90" t="s">
        <v>167</v>
      </c>
      <c r="C9" s="90" t="s">
        <v>168</v>
      </c>
      <c r="D9" s="91">
        <v>1997</v>
      </c>
      <c r="E9" s="92">
        <v>50</v>
      </c>
      <c r="F9" s="70"/>
      <c r="G9" s="71"/>
      <c r="H9" s="70">
        <v>1</v>
      </c>
      <c r="I9" s="71">
        <f>VLOOKUP(H9,$Y$60:$Z$75,2)</f>
        <v>25</v>
      </c>
      <c r="J9" s="70">
        <v>1</v>
      </c>
      <c r="K9" s="71">
        <f>VLOOKUP(J9,$Y$60:$Z$75,2)</f>
        <v>25</v>
      </c>
      <c r="L9" s="70"/>
      <c r="M9" s="71"/>
      <c r="N9" s="70"/>
      <c r="O9" s="71"/>
      <c r="P9" s="73"/>
      <c r="Q9" s="71"/>
      <c r="R9" s="93"/>
      <c r="S9" s="71"/>
      <c r="T9" s="72"/>
      <c r="U9" s="71"/>
      <c r="V9" s="72"/>
      <c r="W9" s="71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4"/>
      <c r="AI9" s="76"/>
      <c r="AJ9" s="77"/>
      <c r="AK9" s="76"/>
      <c r="AL9" s="77"/>
    </row>
    <row r="10" spans="1:38" s="9" customFormat="1" ht="5.4" customHeight="1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38" ht="118.5" customHeight="1" thickBot="1">
      <c r="A11" s="193" t="s">
        <v>18</v>
      </c>
      <c r="B11" s="194"/>
      <c r="C11" s="194"/>
      <c r="D11" s="194"/>
      <c r="E11" s="195"/>
      <c r="F11" s="173" t="s">
        <v>9</v>
      </c>
      <c r="G11" s="174"/>
      <c r="H11" s="187" t="s">
        <v>13</v>
      </c>
      <c r="I11" s="190"/>
      <c r="J11" s="173" t="s">
        <v>10</v>
      </c>
      <c r="K11" s="174"/>
      <c r="L11" s="165" t="s">
        <v>22</v>
      </c>
      <c r="M11" s="166"/>
      <c r="N11" s="165" t="s">
        <v>21</v>
      </c>
      <c r="O11" s="166"/>
      <c r="P11" s="173" t="s">
        <v>23</v>
      </c>
      <c r="Q11" s="174"/>
      <c r="R11" s="167" t="s">
        <v>24</v>
      </c>
      <c r="S11" s="168"/>
      <c r="T11" s="171" t="s">
        <v>25</v>
      </c>
      <c r="U11" s="172"/>
      <c r="V11" s="173" t="s">
        <v>26</v>
      </c>
      <c r="W11" s="174"/>
      <c r="AI11" s="191" t="s">
        <v>28</v>
      </c>
      <c r="AJ11" s="192"/>
      <c r="AK11" s="191" t="s">
        <v>12</v>
      </c>
      <c r="AL11" s="192"/>
    </row>
    <row r="12" spans="1:38" s="10" customFormat="1" ht="57.75" customHeight="1" thickBot="1">
      <c r="A12" s="3" t="s">
        <v>0</v>
      </c>
      <c r="B12" s="2" t="s">
        <v>1</v>
      </c>
      <c r="C12" s="2" t="s">
        <v>6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4</v>
      </c>
      <c r="I12" s="3" t="s">
        <v>5</v>
      </c>
      <c r="J12" s="3" t="s">
        <v>4</v>
      </c>
      <c r="K12" s="3" t="s">
        <v>5</v>
      </c>
      <c r="L12" s="3" t="s">
        <v>4</v>
      </c>
      <c r="M12" s="3" t="s">
        <v>5</v>
      </c>
      <c r="N12" s="3" t="s">
        <v>4</v>
      </c>
      <c r="O12" s="3" t="s">
        <v>5</v>
      </c>
      <c r="P12" s="3" t="s">
        <v>4</v>
      </c>
      <c r="Q12" s="3" t="s">
        <v>5</v>
      </c>
      <c r="R12" s="3" t="s">
        <v>4</v>
      </c>
      <c r="S12" s="3" t="s">
        <v>5</v>
      </c>
      <c r="T12" s="4" t="s">
        <v>4</v>
      </c>
      <c r="U12" s="3" t="s">
        <v>5</v>
      </c>
      <c r="V12" s="3" t="s">
        <v>4</v>
      </c>
      <c r="W12" s="3" t="s">
        <v>5</v>
      </c>
      <c r="AI12" s="19" t="s">
        <v>4</v>
      </c>
      <c r="AJ12" s="20" t="s">
        <v>5</v>
      </c>
      <c r="AK12" s="19" t="s">
        <v>4</v>
      </c>
      <c r="AL12" s="20" t="s">
        <v>5</v>
      </c>
    </row>
    <row r="13" spans="1:38" ht="15" customHeight="1" thickBot="1">
      <c r="A13" s="61" t="s">
        <v>29</v>
      </c>
      <c r="B13" s="62" t="s">
        <v>161</v>
      </c>
      <c r="C13" s="63" t="s">
        <v>56</v>
      </c>
      <c r="D13" s="62">
        <v>2001</v>
      </c>
      <c r="E13" s="65">
        <v>241</v>
      </c>
      <c r="F13" s="28">
        <v>1</v>
      </c>
      <c r="G13" s="29">
        <v>50</v>
      </c>
      <c r="H13" s="100" t="s">
        <v>218</v>
      </c>
      <c r="I13" s="57"/>
      <c r="J13" s="28">
        <v>1</v>
      </c>
      <c r="K13" s="29">
        <f>VLOOKUP(J13,$Y$60:$Z$75,2)</f>
        <v>25</v>
      </c>
      <c r="L13" s="28">
        <v>3</v>
      </c>
      <c r="M13" s="29">
        <v>30</v>
      </c>
      <c r="N13" s="28">
        <v>2</v>
      </c>
      <c r="O13" s="29">
        <v>40</v>
      </c>
      <c r="P13" s="56"/>
      <c r="Q13" s="57"/>
      <c r="R13" s="28">
        <v>8</v>
      </c>
      <c r="S13" s="29">
        <v>16</v>
      </c>
      <c r="T13" s="58"/>
      <c r="U13" s="57"/>
      <c r="V13" s="31">
        <v>2</v>
      </c>
      <c r="W13" s="29">
        <v>40</v>
      </c>
      <c r="Y13" s="7">
        <f t="shared" ref="Y13:Y18" si="0">G13</f>
        <v>50</v>
      </c>
      <c r="Z13" s="7">
        <f t="shared" ref="Z13:Z18" si="1">+I13</f>
        <v>0</v>
      </c>
      <c r="AA13" s="7">
        <f t="shared" ref="AA13:AA18" si="2">+K13</f>
        <v>25</v>
      </c>
      <c r="AB13" s="7">
        <f t="shared" ref="AB13:AB18" si="3">+M13</f>
        <v>30</v>
      </c>
      <c r="AC13" s="7">
        <f t="shared" ref="AC13:AC18" si="4">+O13</f>
        <v>40</v>
      </c>
      <c r="AD13" s="7">
        <f t="shared" ref="AD13:AD18" si="5">+Q13</f>
        <v>0</v>
      </c>
      <c r="AE13" s="7">
        <f t="shared" ref="AE13:AE18" si="6">+S13</f>
        <v>16</v>
      </c>
      <c r="AF13" s="7">
        <f t="shared" ref="AF13:AF18" si="7">+U13</f>
        <v>0</v>
      </c>
      <c r="AG13" s="7">
        <f t="shared" ref="AG13:AG18" si="8">+W13</f>
        <v>40</v>
      </c>
      <c r="AI13" s="37">
        <v>1</v>
      </c>
      <c r="AJ13" s="38">
        <v>50</v>
      </c>
      <c r="AK13" s="37">
        <v>1</v>
      </c>
      <c r="AL13" s="38">
        <v>50</v>
      </c>
    </row>
    <row r="14" spans="1:38" ht="15" customHeight="1" thickBot="1">
      <c r="A14" s="61" t="s">
        <v>30</v>
      </c>
      <c r="B14" s="62" t="s">
        <v>178</v>
      </c>
      <c r="C14" s="62" t="s">
        <v>128</v>
      </c>
      <c r="D14" s="62">
        <v>1998</v>
      </c>
      <c r="E14" s="65">
        <f>IF(SUM(Y14:AG14)&gt;0,SUM(LARGE(Y14:AG14,1)+LARGE(Y14:AG14,2)+LARGE(Y14:AG14,3)+LARGE(Y14:AG14,4)+LARGE(Y14:AG14,5)+LARGE(Y14:AG14,6)+LARGE(Y14:AG14,7))," ")</f>
        <v>200</v>
      </c>
      <c r="F14" s="56"/>
      <c r="G14" s="57"/>
      <c r="H14" s="99"/>
      <c r="I14" s="57"/>
      <c r="J14" s="56"/>
      <c r="K14" s="57"/>
      <c r="L14" s="28">
        <v>1</v>
      </c>
      <c r="M14" s="29">
        <v>50</v>
      </c>
      <c r="N14" s="28">
        <v>1</v>
      </c>
      <c r="O14" s="29">
        <v>50</v>
      </c>
      <c r="P14" s="28"/>
      <c r="Q14" s="29"/>
      <c r="R14" s="28">
        <v>1</v>
      </c>
      <c r="S14" s="29">
        <v>50</v>
      </c>
      <c r="T14" s="30">
        <v>1</v>
      </c>
      <c r="U14" s="29">
        <v>50</v>
      </c>
      <c r="V14" s="31"/>
      <c r="W14" s="29"/>
      <c r="Y14" s="7">
        <f t="shared" si="0"/>
        <v>0</v>
      </c>
      <c r="Z14" s="7">
        <f t="shared" si="1"/>
        <v>0</v>
      </c>
      <c r="AA14" s="7">
        <f t="shared" si="2"/>
        <v>0</v>
      </c>
      <c r="AB14" s="7">
        <f t="shared" si="3"/>
        <v>50</v>
      </c>
      <c r="AC14" s="7">
        <f t="shared" si="4"/>
        <v>50</v>
      </c>
      <c r="AD14" s="7">
        <f t="shared" si="5"/>
        <v>0</v>
      </c>
      <c r="AE14" s="7">
        <f t="shared" si="6"/>
        <v>50</v>
      </c>
      <c r="AF14" s="7">
        <f t="shared" si="7"/>
        <v>50</v>
      </c>
      <c r="AG14" s="7">
        <f t="shared" si="8"/>
        <v>0</v>
      </c>
      <c r="AI14" s="37"/>
      <c r="AJ14" s="38"/>
      <c r="AK14" s="37"/>
      <c r="AL14" s="38"/>
    </row>
    <row r="15" spans="1:38" ht="15" customHeight="1" thickBot="1">
      <c r="A15" s="61" t="s">
        <v>31</v>
      </c>
      <c r="B15" s="62" t="s">
        <v>214</v>
      </c>
      <c r="C15" s="62" t="s">
        <v>56</v>
      </c>
      <c r="D15" s="62">
        <v>2000</v>
      </c>
      <c r="E15" s="65">
        <f>IF(SUM(Y15:AG15)&gt;0,SUM(LARGE(Y15:AG15,1)+LARGE(Y15:AG15,2)+LARGE(Y15:AG15,3)+LARGE(Y15:AG15,4)+LARGE(Y15:AG15,5)+LARGE(Y15:AG15,6)+LARGE(Y15:AG15,7))," ")</f>
        <v>110</v>
      </c>
      <c r="F15" s="56"/>
      <c r="G15" s="57"/>
      <c r="H15" s="56"/>
      <c r="I15" s="57"/>
      <c r="J15" s="56"/>
      <c r="K15" s="57"/>
      <c r="L15" s="28"/>
      <c r="M15" s="29"/>
      <c r="N15" s="28"/>
      <c r="O15" s="29"/>
      <c r="P15" s="28"/>
      <c r="Q15" s="29"/>
      <c r="R15" s="28">
        <v>3</v>
      </c>
      <c r="S15" s="29">
        <v>30</v>
      </c>
      <c r="T15" s="30">
        <v>3</v>
      </c>
      <c r="U15" s="29">
        <v>30</v>
      </c>
      <c r="V15" s="31">
        <v>1</v>
      </c>
      <c r="W15" s="29">
        <v>50</v>
      </c>
      <c r="Y15" s="7">
        <f t="shared" si="0"/>
        <v>0</v>
      </c>
      <c r="Z15" s="7">
        <f t="shared" si="1"/>
        <v>0</v>
      </c>
      <c r="AA15" s="7">
        <f t="shared" si="2"/>
        <v>0</v>
      </c>
      <c r="AB15" s="7">
        <f t="shared" si="3"/>
        <v>0</v>
      </c>
      <c r="AC15" s="7">
        <f t="shared" si="4"/>
        <v>0</v>
      </c>
      <c r="AD15" s="7">
        <f t="shared" si="5"/>
        <v>0</v>
      </c>
      <c r="AE15" s="7">
        <f t="shared" si="6"/>
        <v>30</v>
      </c>
      <c r="AF15" s="7">
        <f t="shared" si="7"/>
        <v>30</v>
      </c>
      <c r="AG15" s="7">
        <f t="shared" si="8"/>
        <v>50</v>
      </c>
      <c r="AI15" s="37"/>
      <c r="AJ15" s="38"/>
      <c r="AK15" s="37"/>
      <c r="AL15" s="38"/>
    </row>
    <row r="16" spans="1:38" ht="15" customHeight="1" thickBot="1">
      <c r="A16" s="17" t="s">
        <v>32</v>
      </c>
      <c r="B16" s="39" t="s">
        <v>179</v>
      </c>
      <c r="C16" s="39" t="s">
        <v>88</v>
      </c>
      <c r="D16" s="39">
        <v>2001</v>
      </c>
      <c r="E16" s="36">
        <f>IF(SUM(Y16:AG16)&gt;0,SUM(LARGE(Y16:AG16,1)+LARGE(Y16:AG16,2)+LARGE(Y16:AG16,3)+LARGE(Y16:AG16,4)+LARGE(Y16:AG16,5)+LARGE(Y16:AG16,6)+LARGE(Y16:AG16,7))," ")</f>
        <v>76</v>
      </c>
      <c r="F16" s="56"/>
      <c r="G16" s="57"/>
      <c r="H16" s="56"/>
      <c r="I16" s="57"/>
      <c r="J16" s="56"/>
      <c r="K16" s="57"/>
      <c r="L16" s="28">
        <v>2</v>
      </c>
      <c r="M16" s="29">
        <v>40</v>
      </c>
      <c r="N16" s="60" t="s">
        <v>96</v>
      </c>
      <c r="O16" s="29"/>
      <c r="P16" s="28"/>
      <c r="Q16" s="29"/>
      <c r="R16" s="28">
        <v>7</v>
      </c>
      <c r="S16" s="29">
        <v>18</v>
      </c>
      <c r="T16" s="30">
        <v>7</v>
      </c>
      <c r="U16" s="29">
        <v>18</v>
      </c>
      <c r="V16" s="31"/>
      <c r="W16" s="29"/>
      <c r="Y16" s="7">
        <f t="shared" si="0"/>
        <v>0</v>
      </c>
      <c r="Z16" s="7">
        <f t="shared" si="1"/>
        <v>0</v>
      </c>
      <c r="AA16" s="7">
        <f t="shared" si="2"/>
        <v>0</v>
      </c>
      <c r="AB16" s="7">
        <f t="shared" si="3"/>
        <v>40</v>
      </c>
      <c r="AC16" s="7">
        <f t="shared" si="4"/>
        <v>0</v>
      </c>
      <c r="AD16" s="7">
        <f t="shared" si="5"/>
        <v>0</v>
      </c>
      <c r="AE16" s="7">
        <f t="shared" si="6"/>
        <v>18</v>
      </c>
      <c r="AF16" s="7">
        <f t="shared" si="7"/>
        <v>18</v>
      </c>
      <c r="AG16" s="7">
        <f t="shared" si="8"/>
        <v>0</v>
      </c>
      <c r="AI16" s="37"/>
      <c r="AJ16" s="38"/>
      <c r="AK16" s="37"/>
      <c r="AL16" s="38"/>
    </row>
    <row r="17" spans="1:38" ht="15" customHeight="1" thickBot="1">
      <c r="A17" s="17"/>
      <c r="B17" s="66" t="s">
        <v>213</v>
      </c>
      <c r="C17" s="66" t="s">
        <v>56</v>
      </c>
      <c r="D17" s="66">
        <v>2001</v>
      </c>
      <c r="E17" s="69">
        <v>80</v>
      </c>
      <c r="F17" s="70"/>
      <c r="G17" s="71"/>
      <c r="H17" s="70"/>
      <c r="I17" s="71"/>
      <c r="J17" s="70"/>
      <c r="K17" s="71"/>
      <c r="L17" s="70"/>
      <c r="M17" s="71"/>
      <c r="N17" s="101"/>
      <c r="O17" s="71"/>
      <c r="P17" s="70"/>
      <c r="Q17" s="71"/>
      <c r="R17" s="70">
        <v>2</v>
      </c>
      <c r="S17" s="71">
        <v>40</v>
      </c>
      <c r="T17" s="72">
        <v>2</v>
      </c>
      <c r="U17" s="71">
        <v>40</v>
      </c>
      <c r="V17" s="73"/>
      <c r="W17" s="71"/>
      <c r="X17" s="74"/>
      <c r="Y17" s="75">
        <f t="shared" si="0"/>
        <v>0</v>
      </c>
      <c r="Z17" s="75">
        <f t="shared" si="1"/>
        <v>0</v>
      </c>
      <c r="AA17" s="75">
        <f t="shared" si="2"/>
        <v>0</v>
      </c>
      <c r="AB17" s="75">
        <f t="shared" si="3"/>
        <v>0</v>
      </c>
      <c r="AC17" s="75">
        <f t="shared" si="4"/>
        <v>0</v>
      </c>
      <c r="AD17" s="75">
        <f t="shared" si="5"/>
        <v>0</v>
      </c>
      <c r="AE17" s="75">
        <f t="shared" si="6"/>
        <v>40</v>
      </c>
      <c r="AF17" s="75">
        <f t="shared" si="7"/>
        <v>40</v>
      </c>
      <c r="AG17" s="75">
        <f t="shared" si="8"/>
        <v>0</v>
      </c>
      <c r="AH17" s="74"/>
      <c r="AI17" s="76"/>
      <c r="AJ17" s="77"/>
      <c r="AK17" s="76"/>
      <c r="AL17" s="77"/>
    </row>
    <row r="18" spans="1:38" ht="15" customHeight="1" thickBot="1">
      <c r="A18" s="17"/>
      <c r="B18" s="66" t="s">
        <v>215</v>
      </c>
      <c r="C18" s="66" t="s">
        <v>51</v>
      </c>
      <c r="D18" s="66">
        <v>2000</v>
      </c>
      <c r="E18" s="69">
        <f>IF(SUM(Y18:AG18)&gt;0,SUM(LARGE(Y18:AG18,1)+LARGE(Y18:AG18,2)+LARGE(Y18:AG18,3)+LARGE(Y18:AG18,4)+LARGE(Y18:AG18,5)+LARGE(Y18:AG18,6)+LARGE(Y18:AG18,7))," ")</f>
        <v>22</v>
      </c>
      <c r="F18" s="70"/>
      <c r="G18" s="71"/>
      <c r="H18" s="70"/>
      <c r="I18" s="71"/>
      <c r="J18" s="70"/>
      <c r="K18" s="71"/>
      <c r="L18" s="70"/>
      <c r="M18" s="71"/>
      <c r="N18" s="70"/>
      <c r="O18" s="71"/>
      <c r="P18" s="70"/>
      <c r="Q18" s="71"/>
      <c r="R18" s="70">
        <v>5</v>
      </c>
      <c r="S18" s="71">
        <v>22</v>
      </c>
      <c r="T18" s="72"/>
      <c r="U18" s="71"/>
      <c r="V18" s="73"/>
      <c r="W18" s="71"/>
      <c r="X18" s="74"/>
      <c r="Y18" s="75">
        <f t="shared" si="0"/>
        <v>0</v>
      </c>
      <c r="Z18" s="75">
        <f t="shared" si="1"/>
        <v>0</v>
      </c>
      <c r="AA18" s="75">
        <f t="shared" si="2"/>
        <v>0</v>
      </c>
      <c r="AB18" s="75">
        <f t="shared" si="3"/>
        <v>0</v>
      </c>
      <c r="AC18" s="75">
        <f t="shared" si="4"/>
        <v>0</v>
      </c>
      <c r="AD18" s="75">
        <f t="shared" si="5"/>
        <v>0</v>
      </c>
      <c r="AE18" s="75">
        <f t="shared" si="6"/>
        <v>22</v>
      </c>
      <c r="AF18" s="75">
        <f t="shared" si="7"/>
        <v>0</v>
      </c>
      <c r="AG18" s="75">
        <f t="shared" si="8"/>
        <v>0</v>
      </c>
      <c r="AH18" s="74"/>
      <c r="AI18" s="76"/>
      <c r="AJ18" s="77"/>
      <c r="AK18" s="76"/>
      <c r="AL18" s="77"/>
    </row>
    <row r="19" spans="1:38">
      <c r="B19" s="44"/>
      <c r="C19" s="44"/>
    </row>
    <row r="21" spans="1:38" ht="13.8" thickBot="1"/>
    <row r="22" spans="1:38" ht="13.8" thickBot="1">
      <c r="F22" s="78"/>
      <c r="G22" s="79"/>
      <c r="H22" s="79"/>
      <c r="I22" s="78"/>
    </row>
    <row r="23" spans="1:38">
      <c r="F23" s="80"/>
      <c r="G23" s="80"/>
      <c r="H23" s="80"/>
      <c r="I23" s="80"/>
    </row>
    <row r="59" spans="25:26" ht="45">
      <c r="Y59" s="11" t="s">
        <v>4</v>
      </c>
      <c r="Z59" s="11" t="s">
        <v>5</v>
      </c>
    </row>
    <row r="60" spans="25:26">
      <c r="Y60" s="12">
        <v>0</v>
      </c>
      <c r="Z60" s="12">
        <v>0</v>
      </c>
    </row>
    <row r="61" spans="25:26">
      <c r="Y61" s="13">
        <v>1</v>
      </c>
      <c r="Z61" s="14">
        <v>25</v>
      </c>
    </row>
    <row r="62" spans="25:26">
      <c r="Y62" s="15">
        <v>2</v>
      </c>
      <c r="Z62" s="12">
        <v>20</v>
      </c>
    </row>
    <row r="63" spans="25:26">
      <c r="Y63" s="15">
        <v>3</v>
      </c>
      <c r="Z63" s="12">
        <v>15</v>
      </c>
    </row>
    <row r="64" spans="25:26">
      <c r="Y64" s="15">
        <v>4</v>
      </c>
      <c r="Z64" s="12">
        <v>12</v>
      </c>
    </row>
    <row r="65" spans="25:26">
      <c r="Y65" s="15">
        <v>5</v>
      </c>
      <c r="Z65" s="12">
        <v>11</v>
      </c>
    </row>
    <row r="66" spans="25:26">
      <c r="Y66" s="15">
        <v>6</v>
      </c>
      <c r="Z66" s="12">
        <v>10</v>
      </c>
    </row>
    <row r="67" spans="25:26">
      <c r="Y67" s="15">
        <v>7</v>
      </c>
      <c r="Z67" s="12">
        <v>9</v>
      </c>
    </row>
    <row r="68" spans="25:26">
      <c r="Y68" s="15">
        <v>8</v>
      </c>
      <c r="Z68" s="12">
        <v>8</v>
      </c>
    </row>
    <row r="69" spans="25:26">
      <c r="Y69" s="15">
        <v>9</v>
      </c>
      <c r="Z69" s="12">
        <v>7</v>
      </c>
    </row>
    <row r="70" spans="25:26">
      <c r="Y70" s="15">
        <v>10</v>
      </c>
      <c r="Z70" s="12">
        <v>6</v>
      </c>
    </row>
    <row r="71" spans="25:26">
      <c r="Y71" s="15">
        <v>11</v>
      </c>
      <c r="Z71" s="12">
        <v>5</v>
      </c>
    </row>
    <row r="72" spans="25:26">
      <c r="Y72" s="15">
        <v>12</v>
      </c>
      <c r="Z72" s="12">
        <v>4</v>
      </c>
    </row>
    <row r="73" spans="25:26">
      <c r="Y73" s="15">
        <v>13</v>
      </c>
      <c r="Z73" s="12">
        <v>3</v>
      </c>
    </row>
    <row r="74" spans="25:26">
      <c r="Y74" s="15">
        <v>14</v>
      </c>
      <c r="Z74" s="12">
        <v>2</v>
      </c>
    </row>
    <row r="75" spans="25:26">
      <c r="Y75" s="15">
        <v>15</v>
      </c>
      <c r="Z75" s="12">
        <v>1</v>
      </c>
    </row>
  </sheetData>
  <sortState ref="B13:AL18">
    <sortCondition descending="1" ref="E13:E18"/>
  </sortState>
  <mergeCells count="24">
    <mergeCell ref="A11:E11"/>
    <mergeCell ref="F11:G11"/>
    <mergeCell ref="H11:I11"/>
    <mergeCell ref="J11:K11"/>
    <mergeCell ref="L11:M11"/>
    <mergeCell ref="A1:E1"/>
    <mergeCell ref="F1:G1"/>
    <mergeCell ref="H1:I1"/>
    <mergeCell ref="J1:K1"/>
    <mergeCell ref="L1:M1"/>
    <mergeCell ref="AI1:AJ1"/>
    <mergeCell ref="AK1:AL1"/>
    <mergeCell ref="AI11:AJ11"/>
    <mergeCell ref="AK11:AL11"/>
    <mergeCell ref="N11:O11"/>
    <mergeCell ref="N1:O1"/>
    <mergeCell ref="P11:Q11"/>
    <mergeCell ref="R11:S11"/>
    <mergeCell ref="T11:U11"/>
    <mergeCell ref="V11:W11"/>
    <mergeCell ref="P1:Q1"/>
    <mergeCell ref="R1:S1"/>
    <mergeCell ref="T1:U1"/>
    <mergeCell ref="V1:W1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69"/>
  <sheetViews>
    <sheetView showGridLines="0" workbookViewId="0">
      <selection activeCell="AP9" sqref="AP9"/>
    </sheetView>
  </sheetViews>
  <sheetFormatPr defaultColWidth="9.109375" defaultRowHeight="13.2" outlineLevelCol="1"/>
  <cols>
    <col min="1" max="1" width="3.5546875" style="6" customWidth="1"/>
    <col min="2" max="2" width="20.33203125" style="6" customWidth="1"/>
    <col min="3" max="3" width="13.5546875" style="6" customWidth="1"/>
    <col min="4" max="4" width="4.88671875" style="6" customWidth="1"/>
    <col min="5" max="5" width="3.6640625" style="6" customWidth="1"/>
    <col min="6" max="6" width="3" style="6" customWidth="1"/>
    <col min="7" max="7" width="3" style="6" customWidth="1" outlineLevel="1"/>
    <col min="8" max="8" width="3" style="6" customWidth="1"/>
    <col min="9" max="9" width="3" style="6" customWidth="1" outlineLevel="1"/>
    <col min="10" max="10" width="3" style="6" customWidth="1"/>
    <col min="11" max="11" width="3" style="6" customWidth="1" outlineLevel="1"/>
    <col min="12" max="12" width="3" style="6" customWidth="1"/>
    <col min="13" max="13" width="3" style="6" customWidth="1" outlineLevel="1"/>
    <col min="14" max="14" width="3" style="6" customWidth="1"/>
    <col min="15" max="15" width="3" style="6" customWidth="1" outlineLevel="1"/>
    <col min="16" max="16" width="3" style="6" customWidth="1"/>
    <col min="17" max="17" width="3" style="6" customWidth="1" outlineLevel="1"/>
    <col min="18" max="18" width="3" style="6" customWidth="1"/>
    <col min="19" max="19" width="3" style="6" customWidth="1" outlineLevel="1"/>
    <col min="20" max="23" width="3" style="6" customWidth="1"/>
    <col min="24" max="24" width="0" style="6" hidden="1" customWidth="1"/>
    <col min="25" max="26" width="3.33203125" style="6" hidden="1" customWidth="1"/>
    <col min="27" max="33" width="2" style="6" hidden="1" customWidth="1"/>
    <col min="34" max="34" width="0" style="6" hidden="1" customWidth="1"/>
    <col min="35" max="40" width="3" style="6" customWidth="1"/>
    <col min="41" max="16384" width="9.109375" style="6"/>
  </cols>
  <sheetData>
    <row r="1" spans="1:38" s="1" customFormat="1" ht="118.5" customHeight="1" thickBot="1">
      <c r="A1" s="184" t="s">
        <v>19</v>
      </c>
      <c r="B1" s="185"/>
      <c r="C1" s="185"/>
      <c r="D1" s="185"/>
      <c r="E1" s="186"/>
      <c r="F1" s="173" t="s">
        <v>9</v>
      </c>
      <c r="G1" s="174"/>
      <c r="H1" s="187" t="s">
        <v>13</v>
      </c>
      <c r="I1" s="190"/>
      <c r="J1" s="173" t="s">
        <v>10</v>
      </c>
      <c r="K1" s="174"/>
      <c r="L1" s="165" t="s">
        <v>22</v>
      </c>
      <c r="M1" s="166"/>
      <c r="N1" s="165" t="s">
        <v>21</v>
      </c>
      <c r="O1" s="166"/>
      <c r="P1" s="173" t="s">
        <v>23</v>
      </c>
      <c r="Q1" s="174"/>
      <c r="R1" s="167" t="s">
        <v>24</v>
      </c>
      <c r="S1" s="168"/>
      <c r="T1" s="171" t="s">
        <v>25</v>
      </c>
      <c r="U1" s="172"/>
      <c r="V1" s="173" t="s">
        <v>26</v>
      </c>
      <c r="W1" s="174"/>
      <c r="AI1" s="191" t="s">
        <v>28</v>
      </c>
      <c r="AJ1" s="192"/>
      <c r="AK1" s="191" t="s">
        <v>12</v>
      </c>
      <c r="AL1" s="192"/>
    </row>
    <row r="2" spans="1:38" s="5" customFormat="1" ht="57.6" customHeight="1" thickBot="1">
      <c r="A2" s="3" t="s">
        <v>0</v>
      </c>
      <c r="B2" s="2" t="s">
        <v>1</v>
      </c>
      <c r="C2" s="2" t="s">
        <v>6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4</v>
      </c>
      <c r="I2" s="3" t="s">
        <v>5</v>
      </c>
      <c r="J2" s="3" t="s">
        <v>4</v>
      </c>
      <c r="K2" s="3" t="s">
        <v>5</v>
      </c>
      <c r="L2" s="3" t="s">
        <v>4</v>
      </c>
      <c r="M2" s="3" t="s">
        <v>5</v>
      </c>
      <c r="N2" s="3" t="s">
        <v>4</v>
      </c>
      <c r="O2" s="3" t="s">
        <v>5</v>
      </c>
      <c r="P2" s="3" t="s">
        <v>4</v>
      </c>
      <c r="Q2" s="3" t="s">
        <v>5</v>
      </c>
      <c r="R2" s="3" t="s">
        <v>4</v>
      </c>
      <c r="S2" s="3" t="s">
        <v>5</v>
      </c>
      <c r="T2" s="4" t="s">
        <v>4</v>
      </c>
      <c r="U2" s="3" t="s">
        <v>5</v>
      </c>
      <c r="V2" s="3" t="s">
        <v>4</v>
      </c>
      <c r="W2" s="3" t="s">
        <v>5</v>
      </c>
      <c r="AI2" s="19" t="s">
        <v>4</v>
      </c>
      <c r="AJ2" s="20" t="s">
        <v>5</v>
      </c>
      <c r="AK2" s="19" t="s">
        <v>4</v>
      </c>
      <c r="AL2" s="20" t="s">
        <v>5</v>
      </c>
    </row>
    <row r="3" spans="1:38" ht="15" customHeight="1" thickBot="1">
      <c r="A3" s="83" t="s">
        <v>29</v>
      </c>
      <c r="B3" s="84" t="s">
        <v>162</v>
      </c>
      <c r="C3" s="85" t="s">
        <v>163</v>
      </c>
      <c r="D3" s="86">
        <v>1988</v>
      </c>
      <c r="E3" s="87">
        <v>86</v>
      </c>
      <c r="F3" s="28">
        <v>1</v>
      </c>
      <c r="G3" s="29">
        <v>50</v>
      </c>
      <c r="H3" s="81"/>
      <c r="I3" s="82"/>
      <c r="J3" s="81"/>
      <c r="K3" s="82"/>
      <c r="L3" s="81"/>
      <c r="M3" s="82"/>
      <c r="N3" s="28"/>
      <c r="O3" s="29"/>
      <c r="P3" s="28"/>
      <c r="Q3" s="29"/>
      <c r="R3" s="28">
        <v>7</v>
      </c>
      <c r="S3" s="29">
        <v>18</v>
      </c>
      <c r="T3" s="30">
        <v>7</v>
      </c>
      <c r="U3" s="29">
        <v>18</v>
      </c>
      <c r="V3" s="31"/>
      <c r="W3" s="29"/>
      <c r="Y3" s="7"/>
      <c r="Z3" s="7"/>
      <c r="AA3" s="7"/>
      <c r="AB3" s="7"/>
      <c r="AC3" s="7"/>
      <c r="AD3" s="7"/>
      <c r="AE3" s="7"/>
      <c r="AF3" s="7"/>
      <c r="AG3" s="7"/>
      <c r="AI3" s="37"/>
      <c r="AJ3" s="38"/>
      <c r="AK3" s="37"/>
      <c r="AL3" s="38"/>
    </row>
    <row r="4" spans="1:38" s="9" customFormat="1" ht="4.8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38" ht="118.5" customHeight="1" thickBot="1">
      <c r="A5" s="177" t="s">
        <v>20</v>
      </c>
      <c r="B5" s="178"/>
      <c r="C5" s="178"/>
      <c r="D5" s="178"/>
      <c r="E5" s="179"/>
      <c r="F5" s="173" t="s">
        <v>9</v>
      </c>
      <c r="G5" s="174"/>
      <c r="H5" s="187" t="s">
        <v>13</v>
      </c>
      <c r="I5" s="190"/>
      <c r="J5" s="173" t="s">
        <v>10</v>
      </c>
      <c r="K5" s="174"/>
      <c r="L5" s="165" t="s">
        <v>22</v>
      </c>
      <c r="M5" s="166"/>
      <c r="N5" s="165" t="s">
        <v>21</v>
      </c>
      <c r="O5" s="166"/>
      <c r="P5" s="173" t="s">
        <v>23</v>
      </c>
      <c r="Q5" s="174"/>
      <c r="R5" s="167" t="s">
        <v>24</v>
      </c>
      <c r="S5" s="168"/>
      <c r="T5" s="171" t="s">
        <v>25</v>
      </c>
      <c r="U5" s="172"/>
      <c r="V5" s="173" t="s">
        <v>26</v>
      </c>
      <c r="W5" s="174"/>
      <c r="AI5" s="191" t="s">
        <v>28</v>
      </c>
      <c r="AJ5" s="192"/>
      <c r="AK5" s="191" t="s">
        <v>12</v>
      </c>
      <c r="AL5" s="192"/>
    </row>
    <row r="6" spans="1:38" s="10" customFormat="1" ht="57.75" customHeight="1" thickBot="1">
      <c r="A6" s="3" t="s">
        <v>0</v>
      </c>
      <c r="B6" s="2" t="s">
        <v>1</v>
      </c>
      <c r="C6" s="2" t="s">
        <v>6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4</v>
      </c>
      <c r="I6" s="3" t="s">
        <v>5</v>
      </c>
      <c r="J6" s="3" t="s">
        <v>4</v>
      </c>
      <c r="K6" s="3" t="s">
        <v>5</v>
      </c>
      <c r="L6" s="3" t="s">
        <v>4</v>
      </c>
      <c r="M6" s="3" t="s">
        <v>5</v>
      </c>
      <c r="N6" s="3" t="s">
        <v>4</v>
      </c>
      <c r="O6" s="3" t="s">
        <v>5</v>
      </c>
      <c r="P6" s="3" t="s">
        <v>4</v>
      </c>
      <c r="Q6" s="3" t="s">
        <v>5</v>
      </c>
      <c r="R6" s="3" t="s">
        <v>4</v>
      </c>
      <c r="S6" s="3" t="s">
        <v>5</v>
      </c>
      <c r="T6" s="4" t="s">
        <v>4</v>
      </c>
      <c r="U6" s="3" t="s">
        <v>5</v>
      </c>
      <c r="V6" s="3" t="s">
        <v>4</v>
      </c>
      <c r="W6" s="3" t="s">
        <v>5</v>
      </c>
      <c r="AI6" s="19" t="s">
        <v>4</v>
      </c>
      <c r="AJ6" s="20" t="s">
        <v>5</v>
      </c>
      <c r="AK6" s="19" t="s">
        <v>4</v>
      </c>
      <c r="AL6" s="20" t="s">
        <v>5</v>
      </c>
    </row>
    <row r="7" spans="1:38" ht="15" customHeight="1" thickBot="1">
      <c r="A7" s="61" t="s">
        <v>29</v>
      </c>
      <c r="B7" s="62" t="s">
        <v>164</v>
      </c>
      <c r="C7" s="63" t="s">
        <v>48</v>
      </c>
      <c r="D7" s="64">
        <v>1969</v>
      </c>
      <c r="E7" s="65">
        <v>280</v>
      </c>
      <c r="F7" s="28">
        <v>1</v>
      </c>
      <c r="G7" s="29">
        <v>50</v>
      </c>
      <c r="H7" s="28">
        <v>1</v>
      </c>
      <c r="I7" s="29">
        <f>VLOOKUP(H7,$Y$54:$Z$69,2)</f>
        <v>25</v>
      </c>
      <c r="J7" s="28">
        <v>1</v>
      </c>
      <c r="K7" s="29">
        <f>VLOOKUP(J7,$Y$54:$Z$69,2)</f>
        <v>25</v>
      </c>
      <c r="L7" s="28">
        <v>3</v>
      </c>
      <c r="M7" s="29">
        <v>30</v>
      </c>
      <c r="N7" s="28">
        <v>3</v>
      </c>
      <c r="O7" s="29">
        <v>30</v>
      </c>
      <c r="P7" s="56">
        <v>2</v>
      </c>
      <c r="Q7" s="57"/>
      <c r="R7" s="56">
        <v>10</v>
      </c>
      <c r="S7" s="57"/>
      <c r="T7" s="58">
        <v>9</v>
      </c>
      <c r="U7" s="57"/>
      <c r="V7" s="31">
        <v>3</v>
      </c>
      <c r="W7" s="29">
        <v>30</v>
      </c>
      <c r="Y7" s="7">
        <f t="shared" ref="Y7:Y12" si="0">G7</f>
        <v>50</v>
      </c>
      <c r="Z7" s="7">
        <f t="shared" ref="Z7:Z12" si="1">+I7</f>
        <v>25</v>
      </c>
      <c r="AA7" s="7">
        <f t="shared" ref="AA7:AA12" si="2">+K7</f>
        <v>25</v>
      </c>
      <c r="AB7" s="7">
        <f t="shared" ref="AB7:AB12" si="3">+M7</f>
        <v>30</v>
      </c>
      <c r="AC7" s="7">
        <f t="shared" ref="AC7:AC12" si="4">+O7</f>
        <v>30</v>
      </c>
      <c r="AD7" s="7">
        <f t="shared" ref="AD7:AD12" si="5">+Q7</f>
        <v>0</v>
      </c>
      <c r="AE7" s="7">
        <f t="shared" ref="AE7:AE12" si="6">+S7</f>
        <v>0</v>
      </c>
      <c r="AF7" s="7">
        <f t="shared" ref="AF7:AF12" si="7">+U7</f>
        <v>0</v>
      </c>
      <c r="AG7" s="7">
        <f t="shared" ref="AG7:AG12" si="8">+W7</f>
        <v>30</v>
      </c>
      <c r="AI7" s="37">
        <v>2</v>
      </c>
      <c r="AJ7" s="38">
        <v>40</v>
      </c>
      <c r="AK7" s="37">
        <v>1</v>
      </c>
      <c r="AL7" s="38">
        <v>50</v>
      </c>
    </row>
    <row r="8" spans="1:38" ht="15" customHeight="1" thickBot="1">
      <c r="A8" s="61" t="s">
        <v>30</v>
      </c>
      <c r="B8" s="62" t="s">
        <v>181</v>
      </c>
      <c r="C8" s="62" t="s">
        <v>128</v>
      </c>
      <c r="D8" s="64">
        <v>1993</v>
      </c>
      <c r="E8" s="65">
        <v>175</v>
      </c>
      <c r="F8" s="56"/>
      <c r="G8" s="57"/>
      <c r="H8" s="56"/>
      <c r="I8" s="57"/>
      <c r="J8" s="56"/>
      <c r="K8" s="57"/>
      <c r="L8" s="28">
        <v>1</v>
      </c>
      <c r="M8" s="29">
        <v>50</v>
      </c>
      <c r="N8" s="60" t="s">
        <v>96</v>
      </c>
      <c r="O8" s="29"/>
      <c r="P8" s="28">
        <v>1</v>
      </c>
      <c r="Q8" s="29">
        <f>VLOOKUP(P8,$Y$54:$Z$69,2)</f>
        <v>25</v>
      </c>
      <c r="R8" s="28"/>
      <c r="S8" s="29"/>
      <c r="T8" s="30"/>
      <c r="U8" s="29"/>
      <c r="V8" s="31">
        <v>1</v>
      </c>
      <c r="W8" s="29">
        <v>50</v>
      </c>
      <c r="Y8" s="7">
        <f t="shared" si="0"/>
        <v>0</v>
      </c>
      <c r="Z8" s="7">
        <f t="shared" si="1"/>
        <v>0</v>
      </c>
      <c r="AA8" s="7">
        <f t="shared" si="2"/>
        <v>0</v>
      </c>
      <c r="AB8" s="7">
        <f t="shared" si="3"/>
        <v>50</v>
      </c>
      <c r="AC8" s="7">
        <f t="shared" si="4"/>
        <v>0</v>
      </c>
      <c r="AD8" s="7">
        <f t="shared" si="5"/>
        <v>25</v>
      </c>
      <c r="AE8" s="7">
        <f t="shared" si="6"/>
        <v>0</v>
      </c>
      <c r="AF8" s="7">
        <f t="shared" si="7"/>
        <v>0</v>
      </c>
      <c r="AG8" s="7">
        <f t="shared" si="8"/>
        <v>50</v>
      </c>
      <c r="AI8" s="37">
        <v>1</v>
      </c>
      <c r="AJ8" s="38">
        <v>50</v>
      </c>
      <c r="AK8" s="37"/>
      <c r="AL8" s="38"/>
    </row>
    <row r="9" spans="1:38" ht="15" customHeight="1" thickBot="1">
      <c r="A9" s="61" t="s">
        <v>31</v>
      </c>
      <c r="B9" s="62" t="s">
        <v>189</v>
      </c>
      <c r="C9" s="62" t="s">
        <v>188</v>
      </c>
      <c r="D9" s="64">
        <v>1995</v>
      </c>
      <c r="E9" s="65">
        <f>IF(SUM(Y9:AG9)&gt;0,SUM(LARGE(Y9:AG9,1)+LARGE(Y9:AG9,2)+LARGE(Y9:AG9,3)+LARGE(Y9:AG9,4)+LARGE(Y9:AG9,5)+LARGE(Y9:AG9,6)+LARGE(Y9:AG9,7))," ")</f>
        <v>150</v>
      </c>
      <c r="F9" s="56"/>
      <c r="G9" s="57"/>
      <c r="H9" s="56"/>
      <c r="I9" s="57"/>
      <c r="J9" s="56"/>
      <c r="K9" s="57"/>
      <c r="L9" s="28"/>
      <c r="M9" s="29"/>
      <c r="N9" s="59">
        <v>1</v>
      </c>
      <c r="O9" s="29">
        <v>50</v>
      </c>
      <c r="P9" s="28"/>
      <c r="Q9" s="29"/>
      <c r="R9" s="28">
        <v>1</v>
      </c>
      <c r="S9" s="29">
        <v>50</v>
      </c>
      <c r="T9" s="30">
        <v>1</v>
      </c>
      <c r="U9" s="29">
        <v>50</v>
      </c>
      <c r="V9" s="31"/>
      <c r="W9" s="29"/>
      <c r="Y9" s="7">
        <f t="shared" si="0"/>
        <v>0</v>
      </c>
      <c r="Z9" s="7">
        <f t="shared" si="1"/>
        <v>0</v>
      </c>
      <c r="AA9" s="7">
        <f t="shared" si="2"/>
        <v>0</v>
      </c>
      <c r="AB9" s="7">
        <f t="shared" si="3"/>
        <v>0</v>
      </c>
      <c r="AC9" s="7">
        <f t="shared" si="4"/>
        <v>50</v>
      </c>
      <c r="AD9" s="7">
        <f t="shared" si="5"/>
        <v>0</v>
      </c>
      <c r="AE9" s="7">
        <f t="shared" si="6"/>
        <v>50</v>
      </c>
      <c r="AF9" s="7">
        <f t="shared" si="7"/>
        <v>50</v>
      </c>
      <c r="AG9" s="7">
        <f t="shared" si="8"/>
        <v>0</v>
      </c>
      <c r="AI9" s="37"/>
      <c r="AJ9" s="38"/>
      <c r="AK9" s="37"/>
      <c r="AL9" s="38"/>
    </row>
    <row r="10" spans="1:38" ht="15" customHeight="1" thickBot="1">
      <c r="A10" s="17" t="s">
        <v>32</v>
      </c>
      <c r="B10" s="39" t="s">
        <v>180</v>
      </c>
      <c r="C10" s="39" t="s">
        <v>128</v>
      </c>
      <c r="D10" s="35">
        <v>1973</v>
      </c>
      <c r="E10" s="36">
        <f>IF(SUM(Y10:AG10)&gt;0,SUM(LARGE(Y10:AG10,1)+LARGE(Y10:AG10,2)+LARGE(Y10:AG10,3)+LARGE(Y10:AG10,4)+LARGE(Y10:AG10,5)+LARGE(Y10:AG10,6)+LARGE(Y10:AG10,7))," ")</f>
        <v>112</v>
      </c>
      <c r="F10" s="56"/>
      <c r="G10" s="57"/>
      <c r="H10" s="56"/>
      <c r="I10" s="57"/>
      <c r="J10" s="56"/>
      <c r="K10" s="57"/>
      <c r="L10" s="28">
        <v>2</v>
      </c>
      <c r="M10" s="29">
        <v>40</v>
      </c>
      <c r="N10" s="28"/>
      <c r="O10" s="29"/>
      <c r="P10" s="25" t="s">
        <v>96</v>
      </c>
      <c r="Q10" s="29"/>
      <c r="R10" s="28">
        <v>8</v>
      </c>
      <c r="S10" s="29">
        <v>16</v>
      </c>
      <c r="T10" s="30">
        <v>8</v>
      </c>
      <c r="U10" s="29">
        <v>16</v>
      </c>
      <c r="V10" s="31">
        <v>2</v>
      </c>
      <c r="W10" s="29">
        <v>40</v>
      </c>
      <c r="Y10" s="7">
        <f t="shared" si="0"/>
        <v>0</v>
      </c>
      <c r="Z10" s="7">
        <f t="shared" si="1"/>
        <v>0</v>
      </c>
      <c r="AA10" s="7">
        <f t="shared" si="2"/>
        <v>0</v>
      </c>
      <c r="AB10" s="7">
        <f t="shared" si="3"/>
        <v>40</v>
      </c>
      <c r="AC10" s="7">
        <f t="shared" si="4"/>
        <v>0</v>
      </c>
      <c r="AD10" s="7">
        <f t="shared" si="5"/>
        <v>0</v>
      </c>
      <c r="AE10" s="7">
        <f t="shared" si="6"/>
        <v>16</v>
      </c>
      <c r="AF10" s="7">
        <f t="shared" si="7"/>
        <v>16</v>
      </c>
      <c r="AG10" s="7">
        <f t="shared" si="8"/>
        <v>40</v>
      </c>
      <c r="AI10" s="37"/>
      <c r="AJ10" s="38"/>
      <c r="AK10" s="37"/>
      <c r="AL10" s="38"/>
    </row>
    <row r="11" spans="1:38" ht="15" customHeight="1" thickBot="1">
      <c r="A11" s="17"/>
      <c r="B11" s="66" t="s">
        <v>187</v>
      </c>
      <c r="C11" s="67" t="s">
        <v>121</v>
      </c>
      <c r="D11" s="68">
        <v>1990</v>
      </c>
      <c r="E11" s="69">
        <f>IF(SUM(Y11:AG11)&gt;0,SUM(LARGE(Y11:AG11,1)+LARGE(Y11:AG11,2)+LARGE(Y11:AG11,3)+LARGE(Y11:AG11,4)+LARGE(Y11:AG11,5)+LARGE(Y11:AG11,6)+LARGE(Y11:AG11,7))," ")</f>
        <v>60</v>
      </c>
      <c r="F11" s="70"/>
      <c r="G11" s="71"/>
      <c r="H11" s="70"/>
      <c r="I11" s="71"/>
      <c r="J11" s="70"/>
      <c r="K11" s="71"/>
      <c r="L11" s="70"/>
      <c r="M11" s="71"/>
      <c r="N11" s="70">
        <v>2</v>
      </c>
      <c r="O11" s="71">
        <v>40</v>
      </c>
      <c r="P11" s="70"/>
      <c r="Q11" s="71"/>
      <c r="R11" s="70"/>
      <c r="S11" s="71"/>
      <c r="T11" s="72">
        <v>6</v>
      </c>
      <c r="U11" s="71">
        <v>20</v>
      </c>
      <c r="V11" s="73"/>
      <c r="W11" s="71"/>
      <c r="X11" s="74"/>
      <c r="Y11" s="75">
        <f t="shared" si="0"/>
        <v>0</v>
      </c>
      <c r="Z11" s="75">
        <f t="shared" si="1"/>
        <v>0</v>
      </c>
      <c r="AA11" s="75">
        <f t="shared" si="2"/>
        <v>0</v>
      </c>
      <c r="AB11" s="75">
        <f t="shared" si="3"/>
        <v>0</v>
      </c>
      <c r="AC11" s="75">
        <f t="shared" si="4"/>
        <v>40</v>
      </c>
      <c r="AD11" s="75">
        <f t="shared" si="5"/>
        <v>0</v>
      </c>
      <c r="AE11" s="75">
        <f t="shared" si="6"/>
        <v>0</v>
      </c>
      <c r="AF11" s="75">
        <f t="shared" si="7"/>
        <v>20</v>
      </c>
      <c r="AG11" s="75">
        <f t="shared" si="8"/>
        <v>0</v>
      </c>
      <c r="AH11" s="74"/>
      <c r="AI11" s="76"/>
      <c r="AJ11" s="77"/>
      <c r="AK11" s="76"/>
      <c r="AL11" s="77"/>
    </row>
    <row r="12" spans="1:38" ht="15" customHeight="1" thickBot="1">
      <c r="A12" s="17"/>
      <c r="B12" s="66" t="s">
        <v>193</v>
      </c>
      <c r="C12" s="66" t="s">
        <v>51</v>
      </c>
      <c r="D12" s="68">
        <v>1970</v>
      </c>
      <c r="E12" s="69">
        <f>IF(SUM(Y12:AG12)&gt;0,SUM(LARGE(Y12:AG12,1)+LARGE(Y12:AG12,2)+LARGE(Y12:AG12,3)+LARGE(Y12:AG12,4)+LARGE(Y12:AG12,5)+LARGE(Y12:AG12,6)+LARGE(Y12:AG12,7))," ")</f>
        <v>15</v>
      </c>
      <c r="F12" s="70"/>
      <c r="G12" s="71"/>
      <c r="H12" s="70"/>
      <c r="I12" s="71"/>
      <c r="J12" s="70"/>
      <c r="K12" s="71"/>
      <c r="L12" s="70"/>
      <c r="M12" s="71"/>
      <c r="N12" s="70"/>
      <c r="O12" s="71"/>
      <c r="P12" s="70">
        <v>3</v>
      </c>
      <c r="Q12" s="71">
        <f>VLOOKUP(P12,$Y$54:$Z$69,2)</f>
        <v>15</v>
      </c>
      <c r="R12" s="70"/>
      <c r="S12" s="71"/>
      <c r="T12" s="72"/>
      <c r="U12" s="71"/>
      <c r="V12" s="73"/>
      <c r="W12" s="71"/>
      <c r="X12" s="74"/>
      <c r="Y12" s="75">
        <f t="shared" si="0"/>
        <v>0</v>
      </c>
      <c r="Z12" s="75">
        <f t="shared" si="1"/>
        <v>0</v>
      </c>
      <c r="AA12" s="75">
        <f t="shared" si="2"/>
        <v>0</v>
      </c>
      <c r="AB12" s="75">
        <f t="shared" si="3"/>
        <v>0</v>
      </c>
      <c r="AC12" s="75">
        <f t="shared" si="4"/>
        <v>0</v>
      </c>
      <c r="AD12" s="75">
        <f t="shared" si="5"/>
        <v>15</v>
      </c>
      <c r="AE12" s="75">
        <f t="shared" si="6"/>
        <v>0</v>
      </c>
      <c r="AF12" s="75">
        <f t="shared" si="7"/>
        <v>0</v>
      </c>
      <c r="AG12" s="75">
        <f t="shared" si="8"/>
        <v>0</v>
      </c>
      <c r="AH12" s="74"/>
      <c r="AI12" s="76"/>
      <c r="AJ12" s="77"/>
      <c r="AK12" s="76"/>
      <c r="AL12" s="77"/>
    </row>
    <row r="14" spans="1:38" ht="13.8" thickBot="1"/>
    <row r="15" spans="1:38" ht="13.8" thickBot="1">
      <c r="F15" s="78"/>
      <c r="G15" s="79"/>
      <c r="H15" s="79"/>
      <c r="I15" s="78"/>
    </row>
    <row r="16" spans="1:38">
      <c r="F16" s="80"/>
      <c r="G16" s="80"/>
      <c r="H16" s="80"/>
      <c r="I16" s="80"/>
    </row>
    <row r="53" spans="25:26" ht="45">
      <c r="Y53" s="11" t="s">
        <v>4</v>
      </c>
      <c r="Z53" s="11" t="s">
        <v>5</v>
      </c>
    </row>
    <row r="54" spans="25:26">
      <c r="Y54" s="12">
        <v>0</v>
      </c>
      <c r="Z54" s="12">
        <v>0</v>
      </c>
    </row>
    <row r="55" spans="25:26">
      <c r="Y55" s="13">
        <v>1</v>
      </c>
      <c r="Z55" s="14">
        <v>25</v>
      </c>
    </row>
    <row r="56" spans="25:26">
      <c r="Y56" s="15">
        <v>2</v>
      </c>
      <c r="Z56" s="12">
        <v>20</v>
      </c>
    </row>
    <row r="57" spans="25:26">
      <c r="Y57" s="15">
        <v>3</v>
      </c>
      <c r="Z57" s="12">
        <v>15</v>
      </c>
    </row>
    <row r="58" spans="25:26">
      <c r="Y58" s="15">
        <v>4</v>
      </c>
      <c r="Z58" s="12">
        <v>12</v>
      </c>
    </row>
    <row r="59" spans="25:26">
      <c r="Y59" s="15">
        <v>5</v>
      </c>
      <c r="Z59" s="12">
        <v>11</v>
      </c>
    </row>
    <row r="60" spans="25:26">
      <c r="Y60" s="15">
        <v>6</v>
      </c>
      <c r="Z60" s="12">
        <v>10</v>
      </c>
    </row>
    <row r="61" spans="25:26">
      <c r="Y61" s="15">
        <v>7</v>
      </c>
      <c r="Z61" s="12">
        <v>9</v>
      </c>
    </row>
    <row r="62" spans="25:26">
      <c r="Y62" s="15">
        <v>8</v>
      </c>
      <c r="Z62" s="12">
        <v>8</v>
      </c>
    </row>
    <row r="63" spans="25:26">
      <c r="Y63" s="15">
        <v>9</v>
      </c>
      <c r="Z63" s="12">
        <v>7</v>
      </c>
    </row>
    <row r="64" spans="25:26">
      <c r="Y64" s="15">
        <v>10</v>
      </c>
      <c r="Z64" s="12">
        <v>6</v>
      </c>
    </row>
    <row r="65" spans="25:26">
      <c r="Y65" s="15">
        <v>11</v>
      </c>
      <c r="Z65" s="12">
        <v>5</v>
      </c>
    </row>
    <row r="66" spans="25:26">
      <c r="Y66" s="15">
        <v>12</v>
      </c>
      <c r="Z66" s="12">
        <v>4</v>
      </c>
    </row>
    <row r="67" spans="25:26">
      <c r="Y67" s="15">
        <v>13</v>
      </c>
      <c r="Z67" s="12">
        <v>3</v>
      </c>
    </row>
    <row r="68" spans="25:26">
      <c r="Y68" s="15">
        <v>14</v>
      </c>
      <c r="Z68" s="12">
        <v>2</v>
      </c>
    </row>
    <row r="69" spans="25:26">
      <c r="Y69" s="15">
        <v>15</v>
      </c>
      <c r="Z69" s="12">
        <v>1</v>
      </c>
    </row>
  </sheetData>
  <sortState ref="B7:AL12">
    <sortCondition descending="1" ref="E7:E12"/>
  </sortState>
  <mergeCells count="24">
    <mergeCell ref="N5:O5"/>
    <mergeCell ref="T5:U5"/>
    <mergeCell ref="N1:O1"/>
    <mergeCell ref="P5:Q5"/>
    <mergeCell ref="R5:S5"/>
    <mergeCell ref="P1:Q1"/>
    <mergeCell ref="R1:S1"/>
    <mergeCell ref="T1:U1"/>
    <mergeCell ref="J1:K1"/>
    <mergeCell ref="L1:M1"/>
    <mergeCell ref="H5:I5"/>
    <mergeCell ref="J5:K5"/>
    <mergeCell ref="L5:M5"/>
    <mergeCell ref="A5:E5"/>
    <mergeCell ref="F5:G5"/>
    <mergeCell ref="A1:E1"/>
    <mergeCell ref="F1:G1"/>
    <mergeCell ref="H1:I1"/>
    <mergeCell ref="AI1:AJ1"/>
    <mergeCell ref="AK1:AL1"/>
    <mergeCell ref="AI5:AJ5"/>
    <mergeCell ref="AK5:AL5"/>
    <mergeCell ref="V1:W1"/>
    <mergeCell ref="V5:W5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I20" sqref="I20"/>
    </sheetView>
  </sheetViews>
  <sheetFormatPr defaultRowHeight="13.2"/>
  <cols>
    <col min="1" max="1" width="8.88671875" style="135"/>
    <col min="2" max="2" width="11.33203125" style="135" customWidth="1"/>
    <col min="3" max="3" width="19.33203125" style="135" customWidth="1"/>
    <col min="4" max="16384" width="8.88671875" style="135"/>
  </cols>
  <sheetData>
    <row r="2" spans="1:5" ht="30.75" customHeight="1">
      <c r="A2" s="196" t="s">
        <v>232</v>
      </c>
      <c r="B2" s="196"/>
      <c r="C2" s="196"/>
      <c r="D2" s="196"/>
      <c r="E2" s="196"/>
    </row>
    <row r="3" spans="1:5" ht="21" customHeight="1">
      <c r="A3" s="197" t="s">
        <v>233</v>
      </c>
      <c r="B3" s="196"/>
      <c r="C3" s="196"/>
      <c r="D3" s="196"/>
      <c r="E3" s="196"/>
    </row>
    <row r="4" spans="1:5" ht="13.8" thickBot="1"/>
    <row r="5" spans="1:5" ht="18" customHeight="1" thickTop="1" thickBot="1">
      <c r="B5" s="136" t="s">
        <v>4</v>
      </c>
      <c r="C5" s="137" t="s">
        <v>6</v>
      </c>
      <c r="D5" s="138" t="s">
        <v>234</v>
      </c>
    </row>
    <row r="6" spans="1:5">
      <c r="B6" s="155" t="s">
        <v>29</v>
      </c>
      <c r="C6" s="156" t="s">
        <v>235</v>
      </c>
      <c r="D6" s="157">
        <v>6325</v>
      </c>
    </row>
    <row r="7" spans="1:5">
      <c r="B7" s="158" t="s">
        <v>30</v>
      </c>
      <c r="C7" s="159" t="s">
        <v>237</v>
      </c>
      <c r="D7" s="160">
        <v>3857</v>
      </c>
    </row>
    <row r="8" spans="1:5">
      <c r="B8" s="158" t="s">
        <v>31</v>
      </c>
      <c r="C8" s="159" t="s">
        <v>236</v>
      </c>
      <c r="D8" s="160">
        <v>3246</v>
      </c>
    </row>
    <row r="9" spans="1:5">
      <c r="B9" s="161" t="s">
        <v>32</v>
      </c>
      <c r="C9" s="162" t="s">
        <v>56</v>
      </c>
      <c r="D9" s="163">
        <v>3110</v>
      </c>
    </row>
    <row r="10" spans="1:5">
      <c r="B10" s="161" t="s">
        <v>33</v>
      </c>
      <c r="C10" s="162" t="s">
        <v>128</v>
      </c>
      <c r="D10" s="163">
        <v>1934</v>
      </c>
    </row>
    <row r="11" spans="1:5">
      <c r="B11" s="161" t="s">
        <v>34</v>
      </c>
      <c r="C11" s="162" t="s">
        <v>72</v>
      </c>
      <c r="D11" s="164">
        <v>1707</v>
      </c>
    </row>
    <row r="12" spans="1:5">
      <c r="B12" s="161" t="s">
        <v>35</v>
      </c>
      <c r="C12" s="162" t="s">
        <v>238</v>
      </c>
      <c r="D12" s="164">
        <v>655</v>
      </c>
    </row>
    <row r="13" spans="1:5">
      <c r="B13" s="161" t="s">
        <v>36</v>
      </c>
      <c r="C13" s="162" t="s">
        <v>132</v>
      </c>
      <c r="D13" s="164">
        <v>576</v>
      </c>
    </row>
    <row r="14" spans="1:5">
      <c r="B14" s="161" t="s">
        <v>37</v>
      </c>
      <c r="C14" s="162" t="s">
        <v>239</v>
      </c>
      <c r="D14" s="164">
        <v>451</v>
      </c>
    </row>
    <row r="15" spans="1:5">
      <c r="B15" s="161" t="s">
        <v>37</v>
      </c>
      <c r="C15" s="162" t="s">
        <v>88</v>
      </c>
      <c r="D15" s="164">
        <v>403</v>
      </c>
    </row>
    <row r="16" spans="1:5">
      <c r="B16" s="161" t="s">
        <v>39</v>
      </c>
      <c r="C16" s="162" t="s">
        <v>64</v>
      </c>
      <c r="D16" s="164">
        <v>241</v>
      </c>
    </row>
    <row r="17" spans="2:10">
      <c r="B17" s="161" t="s">
        <v>40</v>
      </c>
      <c r="C17" s="162" t="s">
        <v>188</v>
      </c>
      <c r="D17" s="164">
        <v>150</v>
      </c>
      <c r="J17" s="154"/>
    </row>
    <row r="18" spans="2:10">
      <c r="B18" s="161" t="s">
        <v>41</v>
      </c>
      <c r="C18" s="162" t="s">
        <v>240</v>
      </c>
      <c r="D18" s="164">
        <v>98</v>
      </c>
    </row>
    <row r="19" spans="2:10">
      <c r="B19" s="161" t="s">
        <v>42</v>
      </c>
      <c r="C19" s="162" t="s">
        <v>163</v>
      </c>
      <c r="D19" s="164">
        <v>86</v>
      </c>
    </row>
    <row r="20" spans="2:10">
      <c r="B20" s="161" t="s">
        <v>43</v>
      </c>
      <c r="C20" s="162" t="s">
        <v>242</v>
      </c>
      <c r="D20" s="164">
        <v>22</v>
      </c>
    </row>
    <row r="21" spans="2:10">
      <c r="B21" s="161" t="s">
        <v>241</v>
      </c>
      <c r="C21" s="162" t="s">
        <v>124</v>
      </c>
      <c r="D21" s="164">
        <v>20</v>
      </c>
    </row>
    <row r="22" spans="2:10">
      <c r="B22" s="139"/>
      <c r="C22" s="140"/>
      <c r="D22" s="141"/>
    </row>
    <row r="23" spans="2:10">
      <c r="B23" s="139"/>
      <c r="C23" s="140"/>
      <c r="D23" s="141"/>
    </row>
    <row r="24" spans="2:10">
      <c r="B24" s="139"/>
      <c r="C24" s="140"/>
      <c r="D24" s="141"/>
    </row>
    <row r="25" spans="2:10">
      <c r="B25" s="139"/>
      <c r="C25" s="140"/>
      <c r="D25" s="141"/>
    </row>
    <row r="26" spans="2:10">
      <c r="B26" s="139"/>
      <c r="C26" s="140"/>
      <c r="D26" s="141"/>
    </row>
    <row r="27" spans="2:10">
      <c r="B27" s="139"/>
      <c r="C27" s="140"/>
      <c r="D27" s="141"/>
    </row>
    <row r="28" spans="2:10">
      <c r="B28" s="139"/>
      <c r="C28" s="140"/>
      <c r="D28" s="141"/>
    </row>
    <row r="29" spans="2:10" ht="13.8" thickBot="1">
      <c r="B29" s="142"/>
      <c r="C29" s="143"/>
      <c r="D29" s="144"/>
    </row>
    <row r="30" spans="2:10" ht="13.8" thickTop="1"/>
  </sheetData>
  <mergeCells count="2">
    <mergeCell ref="A2:E2"/>
    <mergeCell ref="A3:E3"/>
  </mergeCells>
  <pageMargins left="1.96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U10 (2008-09)</vt:lpstr>
      <vt:lpstr>U12 (2006-07)</vt:lpstr>
      <vt:lpstr>U14 (2004-05)</vt:lpstr>
      <vt:lpstr>U16 (2002-03) </vt:lpstr>
      <vt:lpstr>U21 (1997-2001)</vt:lpstr>
      <vt:lpstr>Feln. (1996-)</vt:lpstr>
      <vt:lpstr>Csapatvers. ered.</vt:lpstr>
      <vt:lpstr>'U12 (2006-07)'!Nyomtatási_terület</vt:lpstr>
    </vt:vector>
  </TitlesOfParts>
  <Company>Család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Családi</dc:creator>
  <cp:lastModifiedBy>Berecz Béla</cp:lastModifiedBy>
  <cp:lastPrinted>2018-05-18T15:17:15Z</cp:lastPrinted>
  <dcterms:created xsi:type="dcterms:W3CDTF">2007-04-29T16:32:02Z</dcterms:created>
  <dcterms:modified xsi:type="dcterms:W3CDTF">2018-05-18T15:17:36Z</dcterms:modified>
</cp:coreProperties>
</file>