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192" windowHeight="8700"/>
  </bookViews>
  <sheets>
    <sheet name="U6 (2012-13)" sheetId="1" r:id="rId1"/>
    <sheet name="U8 (2010-11)" sheetId="3" r:id="rId2"/>
    <sheet name="U14 (2004-05)" sheetId="4" r:id="rId3"/>
    <sheet name="U16 (2002-03) " sheetId="5" r:id="rId4"/>
    <sheet name="U21 (1997-2001)" sheetId="6" r:id="rId5"/>
    <sheet name="Mast. I. (1983-96)" sheetId="7" r:id="rId6"/>
    <sheet name="Mast. II. (1963-82)" sheetId="8" r:id="rId7"/>
    <sheet name="Mast. III., IV., V." sheetId="9" r:id="rId8"/>
  </sheets>
  <calcPr calcId="124519"/>
</workbook>
</file>

<file path=xl/calcChain.xml><?xml version="1.0" encoding="utf-8"?>
<calcChain xmlns="http://schemas.openxmlformats.org/spreadsheetml/2006/main">
  <c r="K30" i="3"/>
  <c r="AC14" i="1" l="1"/>
  <c r="AE14"/>
  <c r="AG14"/>
  <c r="Y14"/>
  <c r="Z14"/>
  <c r="AB14"/>
  <c r="AD14"/>
  <c r="AF14"/>
  <c r="Y15"/>
  <c r="AC15"/>
  <c r="AD15"/>
  <c r="AE15"/>
  <c r="AF15"/>
  <c r="AG15"/>
  <c r="Z15"/>
  <c r="AB15"/>
  <c r="K9" i="9"/>
  <c r="S8"/>
  <c r="Q7"/>
  <c r="M6"/>
  <c r="K5"/>
  <c r="I5"/>
  <c r="M3"/>
  <c r="K3"/>
  <c r="I3"/>
  <c r="AF9" l="1"/>
  <c r="AB9"/>
  <c r="AG9"/>
  <c r="AE9"/>
  <c r="AD9"/>
  <c r="AC9"/>
  <c r="AA9"/>
  <c r="Z9"/>
  <c r="Y9"/>
  <c r="AF8"/>
  <c r="AB8"/>
  <c r="AG8"/>
  <c r="AE8"/>
  <c r="AD8"/>
  <c r="AC8"/>
  <c r="AA8"/>
  <c r="Z8"/>
  <c r="Y8"/>
  <c r="AF7"/>
  <c r="AB7"/>
  <c r="AG7"/>
  <c r="AE7"/>
  <c r="AD7"/>
  <c r="AC7"/>
  <c r="AA7"/>
  <c r="Z7"/>
  <c r="Y7"/>
  <c r="AF6"/>
  <c r="AB6"/>
  <c r="AG6"/>
  <c r="AE6"/>
  <c r="AD6"/>
  <c r="AC6"/>
  <c r="AA6"/>
  <c r="Z6"/>
  <c r="Y6"/>
  <c r="AF5"/>
  <c r="AB5"/>
  <c r="AG5"/>
  <c r="AE5"/>
  <c r="AD5"/>
  <c r="AC5"/>
  <c r="AA5"/>
  <c r="Z5"/>
  <c r="Y5"/>
  <c r="AD4"/>
  <c r="AG4"/>
  <c r="AF4"/>
  <c r="AE4"/>
  <c r="AC4"/>
  <c r="AB4"/>
  <c r="AA4"/>
  <c r="Z4"/>
  <c r="Y4"/>
  <c r="AD3"/>
  <c r="AG3"/>
  <c r="AF3"/>
  <c r="AE3"/>
  <c r="AC3"/>
  <c r="AB3"/>
  <c r="AA3"/>
  <c r="Z3"/>
  <c r="Y3"/>
  <c r="Q51" i="8"/>
  <c r="Q49"/>
  <c r="AF47"/>
  <c r="Q47"/>
  <c r="AB47"/>
  <c r="Q43"/>
  <c r="Q42"/>
  <c r="AC45"/>
  <c r="Q41"/>
  <c r="Q33"/>
  <c r="AC43"/>
  <c r="AG41"/>
  <c r="AF41"/>
  <c r="AE41"/>
  <c r="AD41"/>
  <c r="AC41"/>
  <c r="AB41"/>
  <c r="AA41"/>
  <c r="Z41"/>
  <c r="Y41"/>
  <c r="AF40"/>
  <c r="AE40"/>
  <c r="AB40"/>
  <c r="AA40"/>
  <c r="AG39"/>
  <c r="AF39"/>
  <c r="AC39"/>
  <c r="AB39"/>
  <c r="Y39"/>
  <c r="AD38"/>
  <c r="AE38"/>
  <c r="AC38"/>
  <c r="AA38"/>
  <c r="Z38"/>
  <c r="AG37"/>
  <c r="AF37"/>
  <c r="AE37"/>
  <c r="AD37"/>
  <c r="AC37"/>
  <c r="AB37"/>
  <c r="AA37"/>
  <c r="Z37"/>
  <c r="Y37"/>
  <c r="AG36"/>
  <c r="AF36"/>
  <c r="AE36"/>
  <c r="Q24"/>
  <c r="AD36" s="1"/>
  <c r="AC36"/>
  <c r="AB36"/>
  <c r="AA36"/>
  <c r="Z36"/>
  <c r="Y36"/>
  <c r="M32"/>
  <c r="AC34"/>
  <c r="M35"/>
  <c r="AG33"/>
  <c r="AE33"/>
  <c r="AD33"/>
  <c r="AC33"/>
  <c r="K46"/>
  <c r="AA33" s="1"/>
  <c r="Z33"/>
  <c r="Y33"/>
  <c r="AD32"/>
  <c r="AG32"/>
  <c r="AF32"/>
  <c r="AE32"/>
  <c r="AD42"/>
  <c r="AC32"/>
  <c r="AB32"/>
  <c r="K44"/>
  <c r="AA32" s="1"/>
  <c r="Z32"/>
  <c r="Y32"/>
  <c r="AE50"/>
  <c r="AC31"/>
  <c r="I48"/>
  <c r="Y30"/>
  <c r="AF31"/>
  <c r="AB31"/>
  <c r="I31"/>
  <c r="Y29"/>
  <c r="AF28"/>
  <c r="AE28"/>
  <c r="Q26"/>
  <c r="AC28"/>
  <c r="M26"/>
  <c r="AB28" s="1"/>
  <c r="K26"/>
  <c r="AA28" s="1"/>
  <c r="I26"/>
  <c r="AF23"/>
  <c r="Q21"/>
  <c r="M21"/>
  <c r="K21"/>
  <c r="AD26"/>
  <c r="AG26"/>
  <c r="AF26"/>
  <c r="AE26"/>
  <c r="AD34"/>
  <c r="AC26"/>
  <c r="AB26"/>
  <c r="AA26"/>
  <c r="I34"/>
  <c r="Z26" s="1"/>
  <c r="Y26"/>
  <c r="AF25"/>
  <c r="AE25"/>
  <c r="K27"/>
  <c r="I27"/>
  <c r="Y25"/>
  <c r="AD24"/>
  <c r="AG24"/>
  <c r="AE24"/>
  <c r="AC24"/>
  <c r="AA24"/>
  <c r="I30"/>
  <c r="Z24" s="1"/>
  <c r="Y24"/>
  <c r="AG23"/>
  <c r="AC23"/>
  <c r="Y23"/>
  <c r="AG22"/>
  <c r="AF22"/>
  <c r="AE22"/>
  <c r="AD22"/>
  <c r="AC22"/>
  <c r="M23"/>
  <c r="AB23" s="1"/>
  <c r="I23"/>
  <c r="Z22" s="1"/>
  <c r="Y22"/>
  <c r="AG21"/>
  <c r="AF21"/>
  <c r="AE21"/>
  <c r="AD21"/>
  <c r="AC21"/>
  <c r="AB21"/>
  <c r="K22"/>
  <c r="AA21" s="1"/>
  <c r="I22"/>
  <c r="Y21"/>
  <c r="AG17"/>
  <c r="AF17"/>
  <c r="AE17"/>
  <c r="AD17"/>
  <c r="AC17"/>
  <c r="AB17"/>
  <c r="AA17"/>
  <c r="Z17"/>
  <c r="Y17"/>
  <c r="AC15"/>
  <c r="Y15"/>
  <c r="AD14"/>
  <c r="AC14"/>
  <c r="Z14"/>
  <c r="Y14"/>
  <c r="AF15"/>
  <c r="AE15"/>
  <c r="Q15"/>
  <c r="AB15"/>
  <c r="AF12"/>
  <c r="Q14"/>
  <c r="AB12"/>
  <c r="Q13"/>
  <c r="Q7"/>
  <c r="AG9"/>
  <c r="AE9"/>
  <c r="AA9"/>
  <c r="AF11"/>
  <c r="AD6"/>
  <c r="AF6"/>
  <c r="AE6"/>
  <c r="AC6"/>
  <c r="AB5"/>
  <c r="AG5"/>
  <c r="AC5"/>
  <c r="K12"/>
  <c r="Y5"/>
  <c r="AG4"/>
  <c r="AF4"/>
  <c r="AE4"/>
  <c r="Q3"/>
  <c r="AD4" s="1"/>
  <c r="AC4"/>
  <c r="K3"/>
  <c r="I3"/>
  <c r="Z4" s="1"/>
  <c r="Y4"/>
  <c r="AG3"/>
  <c r="AF3"/>
  <c r="AE3"/>
  <c r="AC3"/>
  <c r="M4"/>
  <c r="Y3"/>
  <c r="Z21" l="1"/>
  <c r="Z25"/>
  <c r="AD25"/>
  <c r="AB49"/>
  <c r="E49" s="1"/>
  <c r="AF49"/>
  <c r="AA50"/>
  <c r="Z51"/>
  <c r="AD51"/>
  <c r="AB22"/>
  <c r="AA23"/>
  <c r="AC25"/>
  <c r="AG25"/>
  <c r="Z27"/>
  <c r="AD27"/>
  <c r="Z45"/>
  <c r="AD45"/>
  <c r="AA49"/>
  <c r="AE49"/>
  <c r="Z50"/>
  <c r="AD50"/>
  <c r="Y51"/>
  <c r="AC51"/>
  <c r="AG51"/>
  <c r="AA22"/>
  <c r="Z23"/>
  <c r="AD23"/>
  <c r="E23" s="1"/>
  <c r="AB25"/>
  <c r="Y27"/>
  <c r="AC27"/>
  <c r="AF27"/>
  <c r="Y45"/>
  <c r="AG45"/>
  <c r="Z49"/>
  <c r="AD49"/>
  <c r="Y50"/>
  <c r="AC50"/>
  <c r="AG50"/>
  <c r="AB51"/>
  <c r="AF51"/>
  <c r="AA25"/>
  <c r="AB27"/>
  <c r="AG27"/>
  <c r="Y49"/>
  <c r="AC49"/>
  <c r="AG49"/>
  <c r="AB50"/>
  <c r="AF50"/>
  <c r="AA51"/>
  <c r="AE51"/>
  <c r="AE23"/>
  <c r="E21" s="1"/>
  <c r="AA47"/>
  <c r="AE47"/>
  <c r="Z9"/>
  <c r="AA39"/>
  <c r="AE39"/>
  <c r="AD40"/>
  <c r="Z6"/>
  <c r="Y9"/>
  <c r="AC9"/>
  <c r="AG14"/>
  <c r="AG15"/>
  <c r="Z28"/>
  <c r="AD28"/>
  <c r="AB38"/>
  <c r="AF38"/>
  <c r="Z39"/>
  <c r="AD39"/>
  <c r="Y40"/>
  <c r="AC40"/>
  <c r="AG40"/>
  <c r="AB45"/>
  <c r="AF45"/>
  <c r="Z47"/>
  <c r="AD47"/>
  <c r="AF5"/>
  <c r="AA3"/>
  <c r="AD9"/>
  <c r="Y38"/>
  <c r="AG38"/>
  <c r="Z40"/>
  <c r="AB4"/>
  <c r="AB24"/>
  <c r="AF24"/>
  <c r="AA27"/>
  <c r="AE27"/>
  <c r="Y28"/>
  <c r="AG28"/>
  <c r="AB33"/>
  <c r="AF33"/>
  <c r="AA45"/>
  <c r="E45" s="1"/>
  <c r="AE45"/>
  <c r="Y47"/>
  <c r="AC47"/>
  <c r="AG47"/>
  <c r="Z16"/>
  <c r="AD16"/>
  <c r="AB3"/>
  <c r="E3" s="1"/>
  <c r="AA4"/>
  <c r="Z5"/>
  <c r="AD5"/>
  <c r="AA6"/>
  <c r="AA12"/>
  <c r="AE12"/>
  <c r="Y16"/>
  <c r="AC16"/>
  <c r="AG16"/>
  <c r="Z12"/>
  <c r="AD12"/>
  <c r="AB14"/>
  <c r="AF14"/>
  <c r="AA15"/>
  <c r="AB16"/>
  <c r="AF16"/>
  <c r="Z3"/>
  <c r="AD3"/>
  <c r="AB7"/>
  <c r="AF7"/>
  <c r="AB13"/>
  <c r="AF13"/>
  <c r="Y12"/>
  <c r="AC12"/>
  <c r="AG12"/>
  <c r="AA14"/>
  <c r="AE14"/>
  <c r="Z15"/>
  <c r="AD15"/>
  <c r="AA16"/>
  <c r="AE16"/>
  <c r="E3" i="9"/>
  <c r="E7"/>
  <c r="E6"/>
  <c r="E5"/>
  <c r="E9"/>
  <c r="E4"/>
  <c r="E8"/>
  <c r="AA29" i="8"/>
  <c r="AE29"/>
  <c r="AF29"/>
  <c r="AB30"/>
  <c r="AF30"/>
  <c r="Z31"/>
  <c r="AD31"/>
  <c r="AB34"/>
  <c r="AF34"/>
  <c r="Z35"/>
  <c r="AD35"/>
  <c r="Y42"/>
  <c r="AC42"/>
  <c r="AG42"/>
  <c r="AA43"/>
  <c r="AE43"/>
  <c r="Z44"/>
  <c r="AD44"/>
  <c r="AB46"/>
  <c r="AF46"/>
  <c r="Z48"/>
  <c r="AD48"/>
  <c r="Z29"/>
  <c r="E29" s="1"/>
  <c r="AD29"/>
  <c r="AB29"/>
  <c r="AA30"/>
  <c r="AE30"/>
  <c r="Y31"/>
  <c r="AG31"/>
  <c r="AA34"/>
  <c r="AE34"/>
  <c r="Y35"/>
  <c r="AC35"/>
  <c r="AG35"/>
  <c r="AB42"/>
  <c r="AF42"/>
  <c r="Z43"/>
  <c r="AD43"/>
  <c r="Y44"/>
  <c r="AC44"/>
  <c r="AG44"/>
  <c r="AA46"/>
  <c r="AE46"/>
  <c r="Y48"/>
  <c r="E48" s="1"/>
  <c r="AC48"/>
  <c r="AG48"/>
  <c r="AC29"/>
  <c r="AG29"/>
  <c r="Z30"/>
  <c r="AD30"/>
  <c r="Z34"/>
  <c r="AB35"/>
  <c r="AF35"/>
  <c r="AA42"/>
  <c r="AE42"/>
  <c r="E42" s="1"/>
  <c r="Y43"/>
  <c r="AG43"/>
  <c r="AB44"/>
  <c r="AF44"/>
  <c r="Z46"/>
  <c r="AD46"/>
  <c r="AB48"/>
  <c r="AF48"/>
  <c r="AC30"/>
  <c r="AG30"/>
  <c r="AA31"/>
  <c r="AE31"/>
  <c r="Y34"/>
  <c r="E34" s="1"/>
  <c r="AG34"/>
  <c r="AA35"/>
  <c r="AE35"/>
  <c r="Z42"/>
  <c r="AB43"/>
  <c r="AF43"/>
  <c r="AA44"/>
  <c r="AE44"/>
  <c r="Y46"/>
  <c r="AC46"/>
  <c r="AG46"/>
  <c r="AA48"/>
  <c r="E50" s="1"/>
  <c r="AE48"/>
  <c r="Z10"/>
  <c r="Y10"/>
  <c r="AC10"/>
  <c r="AG10"/>
  <c r="Y6"/>
  <c r="AG6"/>
  <c r="AF9"/>
  <c r="AB10"/>
  <c r="AF10"/>
  <c r="AD10"/>
  <c r="AA5"/>
  <c r="AE5"/>
  <c r="AB6"/>
  <c r="AB9"/>
  <c r="AA10"/>
  <c r="AE10"/>
  <c r="Z7"/>
  <c r="AD7"/>
  <c r="AA8"/>
  <c r="AE8"/>
  <c r="Y11"/>
  <c r="AC11"/>
  <c r="E11" s="1"/>
  <c r="AG11"/>
  <c r="Y13"/>
  <c r="AC13"/>
  <c r="AG13"/>
  <c r="Y7"/>
  <c r="AC7"/>
  <c r="E7" s="1"/>
  <c r="AG7"/>
  <c r="Z8"/>
  <c r="AD8"/>
  <c r="Y8"/>
  <c r="AC8"/>
  <c r="AG8"/>
  <c r="AA11"/>
  <c r="AE11"/>
  <c r="AA13"/>
  <c r="E15" s="1"/>
  <c r="AE13"/>
  <c r="AA7"/>
  <c r="AE7"/>
  <c r="AB8"/>
  <c r="AF8"/>
  <c r="Z11"/>
  <c r="AD11"/>
  <c r="AB11"/>
  <c r="Z13"/>
  <c r="AD13"/>
  <c r="E6"/>
  <c r="E17"/>
  <c r="E22"/>
  <c r="E27"/>
  <c r="E32"/>
  <c r="E28"/>
  <c r="E37"/>
  <c r="E40"/>
  <c r="E33"/>
  <c r="E4"/>
  <c r="E47"/>
  <c r="E14"/>
  <c r="E30"/>
  <c r="E26"/>
  <c r="E24"/>
  <c r="E39"/>
  <c r="E41"/>
  <c r="E10"/>
  <c r="E51"/>
  <c r="E36"/>
  <c r="E38"/>
  <c r="E43" l="1"/>
  <c r="E44"/>
  <c r="E46"/>
  <c r="E31"/>
  <c r="E35"/>
  <c r="E9"/>
  <c r="E12"/>
  <c r="E25"/>
  <c r="E16"/>
  <c r="E13"/>
  <c r="E5"/>
  <c r="E8"/>
  <c r="AD13" i="7"/>
  <c r="AF12"/>
  <c r="AD12"/>
  <c r="Z12"/>
  <c r="AB12"/>
  <c r="AE12"/>
  <c r="AD11"/>
  <c r="AA12"/>
  <c r="AB11"/>
  <c r="Z11"/>
  <c r="AG11"/>
  <c r="AF11"/>
  <c r="AE11"/>
  <c r="AC11"/>
  <c r="AA11"/>
  <c r="Y11"/>
  <c r="AF10"/>
  <c r="AB10"/>
  <c r="Z10"/>
  <c r="AG10"/>
  <c r="AF13"/>
  <c r="AE10"/>
  <c r="AD10"/>
  <c r="AC10"/>
  <c r="AB13"/>
  <c r="AA10"/>
  <c r="Z13"/>
  <c r="Y10"/>
  <c r="AG9"/>
  <c r="AF9"/>
  <c r="AE9"/>
  <c r="AD9"/>
  <c r="AC9"/>
  <c r="M9"/>
  <c r="AB9" s="1"/>
  <c r="K9"/>
  <c r="AA9" s="1"/>
  <c r="I9"/>
  <c r="Z9" s="1"/>
  <c r="Y9"/>
  <c r="AG5"/>
  <c r="AF5"/>
  <c r="AE5"/>
  <c r="AD5"/>
  <c r="AC5"/>
  <c r="AB5"/>
  <c r="AA5"/>
  <c r="Z5"/>
  <c r="Y5"/>
  <c r="AF4"/>
  <c r="AG4"/>
  <c r="AE4"/>
  <c r="AD4"/>
  <c r="AC4"/>
  <c r="AB4"/>
  <c r="AA4"/>
  <c r="Z4"/>
  <c r="Y4"/>
  <c r="AG3"/>
  <c r="AF3"/>
  <c r="AE3"/>
  <c r="Q3"/>
  <c r="AD3" s="1"/>
  <c r="AC3"/>
  <c r="AB3"/>
  <c r="AA3"/>
  <c r="Z3"/>
  <c r="Y3"/>
  <c r="Y12" l="1"/>
  <c r="E11" s="1"/>
  <c r="AC12"/>
  <c r="AG12"/>
  <c r="AA13"/>
  <c r="AE13"/>
  <c r="Y13"/>
  <c r="AC13"/>
  <c r="AG13"/>
  <c r="E4"/>
  <c r="E3"/>
  <c r="E5"/>
  <c r="E9"/>
  <c r="E10"/>
  <c r="E13" l="1"/>
  <c r="E12"/>
  <c r="AF15" i="6"/>
  <c r="AE15"/>
  <c r="AD15"/>
  <c r="AC15"/>
  <c r="AA15"/>
  <c r="Z15"/>
  <c r="Y15"/>
  <c r="X15"/>
  <c r="AF14"/>
  <c r="AE14"/>
  <c r="AD14"/>
  <c r="AC14"/>
  <c r="AB14"/>
  <c r="Z14"/>
  <c r="Y14"/>
  <c r="X14"/>
  <c r="AF13"/>
  <c r="AE13"/>
  <c r="AD13"/>
  <c r="AC13"/>
  <c r="AB13"/>
  <c r="AA13"/>
  <c r="Z13"/>
  <c r="Y13"/>
  <c r="X13"/>
  <c r="AF12"/>
  <c r="AE12"/>
  <c r="AD12"/>
  <c r="AC12"/>
  <c r="AA12"/>
  <c r="Z12"/>
  <c r="Y12"/>
  <c r="X12"/>
  <c r="AF11"/>
  <c r="AE11"/>
  <c r="AD11"/>
  <c r="AC11"/>
  <c r="AB11"/>
  <c r="AA11"/>
  <c r="Z11"/>
  <c r="Y11"/>
  <c r="X11"/>
  <c r="AF10"/>
  <c r="AE10"/>
  <c r="AD10"/>
  <c r="AC10"/>
  <c r="O15"/>
  <c r="AB10" s="1"/>
  <c r="AA10"/>
  <c r="Z10"/>
  <c r="Y10"/>
  <c r="X10"/>
  <c r="AF9"/>
  <c r="AE9"/>
  <c r="AD9"/>
  <c r="AC9"/>
  <c r="AB9"/>
  <c r="M14"/>
  <c r="AA9" s="1"/>
  <c r="Z9"/>
  <c r="Y9"/>
  <c r="X9"/>
  <c r="AF5"/>
  <c r="AE5"/>
  <c r="AD5"/>
  <c r="AC5"/>
  <c r="AB5"/>
  <c r="Z5"/>
  <c r="Y5"/>
  <c r="X5"/>
  <c r="AE4"/>
  <c r="AF4"/>
  <c r="AD4"/>
  <c r="AC4"/>
  <c r="AB4"/>
  <c r="AA4"/>
  <c r="Z4"/>
  <c r="Y4"/>
  <c r="X4"/>
  <c r="AF3"/>
  <c r="AE3"/>
  <c r="AD3"/>
  <c r="AC3"/>
  <c r="AB3"/>
  <c r="M5"/>
  <c r="AA3" s="1"/>
  <c r="Z3"/>
  <c r="Y3"/>
  <c r="X3"/>
  <c r="AG14" i="5"/>
  <c r="AF14"/>
  <c r="AE14"/>
  <c r="AD14"/>
  <c r="AC14"/>
  <c r="AB14"/>
  <c r="AA14"/>
  <c r="Z14"/>
  <c r="Y14"/>
  <c r="AG13"/>
  <c r="AF13"/>
  <c r="AE13"/>
  <c r="AD13"/>
  <c r="AC13"/>
  <c r="AB13"/>
  <c r="AA13"/>
  <c r="Z13"/>
  <c r="Y13"/>
  <c r="AG12"/>
  <c r="AF12"/>
  <c r="AE12"/>
  <c r="AD12"/>
  <c r="AC12"/>
  <c r="M12"/>
  <c r="AB12" s="1"/>
  <c r="AA12"/>
  <c r="I12"/>
  <c r="Z12" s="1"/>
  <c r="Y12"/>
  <c r="AG11"/>
  <c r="AF11"/>
  <c r="AE11"/>
  <c r="AD11"/>
  <c r="AC11"/>
  <c r="AB11"/>
  <c r="AA11"/>
  <c r="Z11"/>
  <c r="Y11"/>
  <c r="AG7"/>
  <c r="AF7"/>
  <c r="AE7"/>
  <c r="AD7"/>
  <c r="AC7"/>
  <c r="AB7"/>
  <c r="AA7"/>
  <c r="Z7"/>
  <c r="Y7"/>
  <c r="AG6"/>
  <c r="AF6"/>
  <c r="AE6"/>
  <c r="AD6"/>
  <c r="AC6"/>
  <c r="AB6"/>
  <c r="AA6"/>
  <c r="Z6"/>
  <c r="Y6"/>
  <c r="AG5"/>
  <c r="AF5"/>
  <c r="AE5"/>
  <c r="AD5"/>
  <c r="AC5"/>
  <c r="M7"/>
  <c r="AB5" s="1"/>
  <c r="AA5"/>
  <c r="Z5"/>
  <c r="Y5"/>
  <c r="AF3"/>
  <c r="AD3"/>
  <c r="K5"/>
  <c r="AB3"/>
  <c r="AG3"/>
  <c r="AF4"/>
  <c r="AE3"/>
  <c r="AD4"/>
  <c r="AC3"/>
  <c r="AB4"/>
  <c r="K3"/>
  <c r="AA3" s="1"/>
  <c r="I3"/>
  <c r="Z3" s="1"/>
  <c r="Y3"/>
  <c r="AG15" i="4"/>
  <c r="AF15"/>
  <c r="AE15"/>
  <c r="AD15"/>
  <c r="AC15"/>
  <c r="AB15"/>
  <c r="AA15"/>
  <c r="Z15"/>
  <c r="Y15"/>
  <c r="K13"/>
  <c r="I13"/>
  <c r="AG13"/>
  <c r="AF13"/>
  <c r="AE13"/>
  <c r="AD13"/>
  <c r="AC13"/>
  <c r="AB13"/>
  <c r="K14"/>
  <c r="AA13" s="1"/>
  <c r="I14"/>
  <c r="Z13" s="1"/>
  <c r="Y13"/>
  <c r="AF12"/>
  <c r="AD12"/>
  <c r="AB12"/>
  <c r="AF14"/>
  <c r="AD14"/>
  <c r="AB14"/>
  <c r="I12"/>
  <c r="Z12" s="1"/>
  <c r="AG11"/>
  <c r="AF11"/>
  <c r="AE11"/>
  <c r="AD11"/>
  <c r="AC11"/>
  <c r="AB11"/>
  <c r="K11"/>
  <c r="AA11" s="1"/>
  <c r="I11"/>
  <c r="Z11" s="1"/>
  <c r="Y11"/>
  <c r="AG7"/>
  <c r="AF7"/>
  <c r="AE7"/>
  <c r="AD7"/>
  <c r="AC7"/>
  <c r="AB7"/>
  <c r="K7"/>
  <c r="AA7" s="1"/>
  <c r="I7"/>
  <c r="Z7" s="1"/>
  <c r="Y7"/>
  <c r="AG6"/>
  <c r="AF6"/>
  <c r="AE6"/>
  <c r="AD6"/>
  <c r="AC6"/>
  <c r="AB6"/>
  <c r="K5"/>
  <c r="AA6" s="1"/>
  <c r="I5"/>
  <c r="Y6"/>
  <c r="AF4"/>
  <c r="AD4"/>
  <c r="K4"/>
  <c r="I4"/>
  <c r="Y5"/>
  <c r="AB4"/>
  <c r="AG4"/>
  <c r="AF5"/>
  <c r="AD5"/>
  <c r="AC4"/>
  <c r="AB5"/>
  <c r="I6"/>
  <c r="Y4"/>
  <c r="AG3"/>
  <c r="AF3"/>
  <c r="AE3"/>
  <c r="AD3"/>
  <c r="AC3"/>
  <c r="M3"/>
  <c r="AB3" s="1"/>
  <c r="AA3"/>
  <c r="Z3"/>
  <c r="Y3"/>
  <c r="AG44" i="3"/>
  <c r="AF44"/>
  <c r="AE44"/>
  <c r="AD44"/>
  <c r="AC44"/>
  <c r="AB44"/>
  <c r="AA44"/>
  <c r="Z44"/>
  <c r="Y44"/>
  <c r="AD43"/>
  <c r="AG43"/>
  <c r="AF43"/>
  <c r="AE43"/>
  <c r="AC43"/>
  <c r="AB43"/>
  <c r="AA43"/>
  <c r="Z43"/>
  <c r="Y43"/>
  <c r="AD42"/>
  <c r="AG42"/>
  <c r="AF42"/>
  <c r="AE42"/>
  <c r="AC42"/>
  <c r="AB42"/>
  <c r="Z42"/>
  <c r="Y42"/>
  <c r="AG41"/>
  <c r="AF41"/>
  <c r="AE41"/>
  <c r="AD41"/>
  <c r="AC41"/>
  <c r="AB41"/>
  <c r="AA41"/>
  <c r="Z41"/>
  <c r="Y41"/>
  <c r="AG40"/>
  <c r="AF40"/>
  <c r="AE40"/>
  <c r="AD40"/>
  <c r="AC40"/>
  <c r="Z40"/>
  <c r="Y40"/>
  <c r="AF39"/>
  <c r="AG39"/>
  <c r="AE39"/>
  <c r="AD39"/>
  <c r="AC39"/>
  <c r="Z39"/>
  <c r="Y39"/>
  <c r="AD38"/>
  <c r="AG38"/>
  <c r="AF38"/>
  <c r="AE38"/>
  <c r="AC38"/>
  <c r="AB38"/>
  <c r="Z38"/>
  <c r="Y38"/>
  <c r="AF37"/>
  <c r="AD37"/>
  <c r="AG37"/>
  <c r="AE37"/>
  <c r="AC37"/>
  <c r="Z37"/>
  <c r="Y37"/>
  <c r="AF36"/>
  <c r="AG36"/>
  <c r="AE36"/>
  <c r="AD36"/>
  <c r="AC36"/>
  <c r="Z36"/>
  <c r="Y36"/>
  <c r="AG35"/>
  <c r="AF35"/>
  <c r="AE35"/>
  <c r="AD35"/>
  <c r="AC35"/>
  <c r="Z35"/>
  <c r="Y35"/>
  <c r="AD34"/>
  <c r="AG34"/>
  <c r="AF34"/>
  <c r="AE34"/>
  <c r="AC34"/>
  <c r="Z34"/>
  <c r="Y34"/>
  <c r="AD33"/>
  <c r="AG33"/>
  <c r="AF33"/>
  <c r="AE33"/>
  <c r="AC33"/>
  <c r="Z33"/>
  <c r="Y33"/>
  <c r="AF32"/>
  <c r="AG32"/>
  <c r="AE32"/>
  <c r="AD32"/>
  <c r="AC32"/>
  <c r="Z32"/>
  <c r="Y32"/>
  <c r="AG31"/>
  <c r="AF31"/>
  <c r="AE31"/>
  <c r="AD31"/>
  <c r="AC31"/>
  <c r="Z31"/>
  <c r="Y31"/>
  <c r="M25"/>
  <c r="M23"/>
  <c r="AF30"/>
  <c r="AE28"/>
  <c r="AD30"/>
  <c r="K42"/>
  <c r="Z30"/>
  <c r="AF29"/>
  <c r="AD29"/>
  <c r="M40"/>
  <c r="AB40" s="1"/>
  <c r="K40"/>
  <c r="AA40" s="1"/>
  <c r="Z29"/>
  <c r="M33"/>
  <c r="AB34" s="1"/>
  <c r="K33"/>
  <c r="AA34" s="1"/>
  <c r="AF28"/>
  <c r="AD28"/>
  <c r="M39"/>
  <c r="K39"/>
  <c r="AA39" s="1"/>
  <c r="Z28"/>
  <c r="AG24"/>
  <c r="AC24"/>
  <c r="M32"/>
  <c r="AB32" s="1"/>
  <c r="K32"/>
  <c r="Y24"/>
  <c r="O26"/>
  <c r="M26"/>
  <c r="Y23"/>
  <c r="AE24"/>
  <c r="M36"/>
  <c r="K36"/>
  <c r="AA36" s="1"/>
  <c r="Z24"/>
  <c r="M28"/>
  <c r="K28"/>
  <c r="M31"/>
  <c r="K31"/>
  <c r="AD26"/>
  <c r="Z26"/>
  <c r="M29"/>
  <c r="K29"/>
  <c r="AF25"/>
  <c r="AD25"/>
  <c r="Z25"/>
  <c r="M30"/>
  <c r="K27"/>
  <c r="K24"/>
  <c r="AD19"/>
  <c r="Z19"/>
  <c r="AG19"/>
  <c r="AF19"/>
  <c r="AE19"/>
  <c r="AC19"/>
  <c r="Y19"/>
  <c r="AF18"/>
  <c r="AD18"/>
  <c r="AB18"/>
  <c r="Z18"/>
  <c r="AG18"/>
  <c r="AE18"/>
  <c r="AC18"/>
  <c r="AA18"/>
  <c r="Y18"/>
  <c r="AD17"/>
  <c r="Z17"/>
  <c r="AG17"/>
  <c r="AF17"/>
  <c r="AE17"/>
  <c r="AC17"/>
  <c r="Y17"/>
  <c r="AG15"/>
  <c r="AF15"/>
  <c r="AE15"/>
  <c r="AD15"/>
  <c r="AC15"/>
  <c r="M17"/>
  <c r="AB15" s="1"/>
  <c r="K17"/>
  <c r="Z15"/>
  <c r="Y15"/>
  <c r="AF14"/>
  <c r="AD14"/>
  <c r="Z14"/>
  <c r="AG14"/>
  <c r="AF16"/>
  <c r="AD16"/>
  <c r="AC14"/>
  <c r="AB14"/>
  <c r="K19"/>
  <c r="AA14" s="1"/>
  <c r="Z16"/>
  <c r="Y14"/>
  <c r="M12"/>
  <c r="K12"/>
  <c r="AE11"/>
  <c r="AD11"/>
  <c r="M16"/>
  <c r="K16"/>
  <c r="Z11"/>
  <c r="Y12"/>
  <c r="AF11"/>
  <c r="AG11"/>
  <c r="AF3"/>
  <c r="O4"/>
  <c r="AC11" s="1"/>
  <c r="M4"/>
  <c r="Y11"/>
  <c r="AF10"/>
  <c r="Z10"/>
  <c r="AG10"/>
  <c r="AD10"/>
  <c r="AC10"/>
  <c r="K13"/>
  <c r="Y10"/>
  <c r="AF13"/>
  <c r="AD13"/>
  <c r="K11"/>
  <c r="Z13"/>
  <c r="Y9"/>
  <c r="AF8"/>
  <c r="AD8"/>
  <c r="Z8"/>
  <c r="AF9"/>
  <c r="AE8"/>
  <c r="AD9"/>
  <c r="AC8"/>
  <c r="M10"/>
  <c r="AB8" s="1"/>
  <c r="K10"/>
  <c r="AA8" s="1"/>
  <c r="Z9"/>
  <c r="Y8"/>
  <c r="AF12"/>
  <c r="AD12"/>
  <c r="Z12"/>
  <c r="Y7"/>
  <c r="Z6"/>
  <c r="AD6"/>
  <c r="M7"/>
  <c r="Z5"/>
  <c r="Y6"/>
  <c r="AF5"/>
  <c r="AG5"/>
  <c r="AF6"/>
  <c r="AD5"/>
  <c r="O5"/>
  <c r="AC5" s="1"/>
  <c r="Y5"/>
  <c r="AD4"/>
  <c r="AF7"/>
  <c r="AD7"/>
  <c r="AB7"/>
  <c r="Z7"/>
  <c r="Y4"/>
  <c r="AD3"/>
  <c r="AB3"/>
  <c r="Z3"/>
  <c r="AF4"/>
  <c r="AC3"/>
  <c r="AB4"/>
  <c r="K3"/>
  <c r="Z4"/>
  <c r="Y3"/>
  <c r="AG24" i="1"/>
  <c r="AF24"/>
  <c r="AE24"/>
  <c r="AD24"/>
  <c r="AC24"/>
  <c r="AB24"/>
  <c r="Z24"/>
  <c r="Y24"/>
  <c r="O22"/>
  <c r="Z23"/>
  <c r="K24"/>
  <c r="AA24" s="1"/>
  <c r="Z22"/>
  <c r="M21"/>
  <c r="K21"/>
  <c r="Z21"/>
  <c r="AD20"/>
  <c r="K20"/>
  <c r="Z20"/>
  <c r="AG19"/>
  <c r="AF19"/>
  <c r="AE19"/>
  <c r="AD19"/>
  <c r="AC19"/>
  <c r="M19"/>
  <c r="AB19" s="1"/>
  <c r="AA19"/>
  <c r="Z19"/>
  <c r="Y19"/>
  <c r="O5"/>
  <c r="Z13"/>
  <c r="AF10"/>
  <c r="M6"/>
  <c r="AB6" s="1"/>
  <c r="K6"/>
  <c r="Z12"/>
  <c r="AF13"/>
  <c r="AD13"/>
  <c r="K15"/>
  <c r="AA15" s="1"/>
  <c r="Z11"/>
  <c r="AG10"/>
  <c r="AD12"/>
  <c r="AD10"/>
  <c r="AC10"/>
  <c r="K14"/>
  <c r="Z10"/>
  <c r="M9"/>
  <c r="K9"/>
  <c r="Z9"/>
  <c r="Y9"/>
  <c r="K13"/>
  <c r="Z8"/>
  <c r="AF6"/>
  <c r="AD6"/>
  <c r="M7"/>
  <c r="K7"/>
  <c r="Z7"/>
  <c r="Y7"/>
  <c r="AF9"/>
  <c r="Z6"/>
  <c r="AG5"/>
  <c r="AF5"/>
  <c r="AE5"/>
  <c r="AD5"/>
  <c r="AC5"/>
  <c r="AB5"/>
  <c r="K8"/>
  <c r="AA5" s="1"/>
  <c r="Z5"/>
  <c r="Y5"/>
  <c r="AG4"/>
  <c r="AF4"/>
  <c r="AE4"/>
  <c r="AD4"/>
  <c r="AC4"/>
  <c r="M4"/>
  <c r="AB4" s="1"/>
  <c r="AA4"/>
  <c r="Z4"/>
  <c r="Y4"/>
  <c r="AG3"/>
  <c r="AF3"/>
  <c r="AE3"/>
  <c r="AD3"/>
  <c r="AC3"/>
  <c r="AB3"/>
  <c r="K3"/>
  <c r="AA3" s="1"/>
  <c r="Z3"/>
  <c r="Y3"/>
  <c r="AA31" i="3" l="1"/>
  <c r="AA35"/>
  <c r="E34" s="1"/>
  <c r="AB35"/>
  <c r="AA42"/>
  <c r="AB23"/>
  <c r="AA32"/>
  <c r="AB37"/>
  <c r="AA38"/>
  <c r="AB33"/>
  <c r="AA37"/>
  <c r="AA33"/>
  <c r="AB31"/>
  <c r="AB36"/>
  <c r="AB28"/>
  <c r="AB30"/>
  <c r="AB39"/>
  <c r="AB25"/>
  <c r="AA28"/>
  <c r="AB10"/>
  <c r="AA15"/>
  <c r="AB11"/>
  <c r="AB17"/>
  <c r="E17" s="1"/>
  <c r="AA19"/>
  <c r="AA11"/>
  <c r="AA17"/>
  <c r="AB19"/>
  <c r="AA3"/>
  <c r="AA5"/>
  <c r="AG8"/>
  <c r="Y28"/>
  <c r="AC28"/>
  <c r="AG28"/>
  <c r="AB5"/>
  <c r="AA10"/>
  <c r="AF26"/>
  <c r="AA24"/>
  <c r="AG3"/>
  <c r="E41"/>
  <c r="AE10"/>
  <c r="AE14"/>
  <c r="AE5"/>
  <c r="AE3"/>
  <c r="AA10" i="1"/>
  <c r="AA14"/>
  <c r="AB10"/>
  <c r="AE6"/>
  <c r="Y8"/>
  <c r="AC8"/>
  <c r="AB20"/>
  <c r="AA21"/>
  <c r="AE8"/>
  <c r="AD9"/>
  <c r="Y21"/>
  <c r="AC21"/>
  <c r="AF20"/>
  <c r="Y6"/>
  <c r="AC6"/>
  <c r="AD7"/>
  <c r="AG7"/>
  <c r="AB8"/>
  <c r="AF8"/>
  <c r="AA9"/>
  <c r="AE11"/>
  <c r="AG13"/>
  <c r="AE21"/>
  <c r="AD22"/>
  <c r="Y23"/>
  <c r="AC23"/>
  <c r="AG23"/>
  <c r="Y12"/>
  <c r="AA6"/>
  <c r="AG9"/>
  <c r="AE10"/>
  <c r="Y11"/>
  <c r="AG21"/>
  <c r="AB22"/>
  <c r="AF22"/>
  <c r="AA23"/>
  <c r="AE23"/>
  <c r="Z6" i="4"/>
  <c r="AA12"/>
  <c r="AE12"/>
  <c r="Z4"/>
  <c r="AA4"/>
  <c r="Y12"/>
  <c r="AC12"/>
  <c r="AG12"/>
  <c r="AA14" i="6"/>
  <c r="AB15"/>
  <c r="AB12"/>
  <c r="AA5"/>
  <c r="E14" i="5"/>
  <c r="E13" i="6"/>
  <c r="E4"/>
  <c r="AE4" i="4"/>
  <c r="E6" i="5"/>
  <c r="E12" i="6"/>
  <c r="E9"/>
  <c r="AA4" i="5"/>
  <c r="AE4"/>
  <c r="Z4"/>
  <c r="Y4"/>
  <c r="AC4"/>
  <c r="AG4"/>
  <c r="AA14" i="4"/>
  <c r="AE14"/>
  <c r="Z14"/>
  <c r="Y14"/>
  <c r="AC14"/>
  <c r="AG14"/>
  <c r="AC5"/>
  <c r="AG5"/>
  <c r="AA5"/>
  <c r="AE5"/>
  <c r="Z5"/>
  <c r="E5" s="1"/>
  <c r="AE23" i="3"/>
  <c r="AF23"/>
  <c r="AB24"/>
  <c r="AF27"/>
  <c r="AC23"/>
  <c r="AF24"/>
  <c r="AG23"/>
  <c r="Z23"/>
  <c r="AD23"/>
  <c r="Z27"/>
  <c r="AD27"/>
  <c r="AA23"/>
  <c r="AD24"/>
  <c r="AA25"/>
  <c r="AE25"/>
  <c r="Y29"/>
  <c r="AC29"/>
  <c r="AG29"/>
  <c r="Y26"/>
  <c r="AC26"/>
  <c r="AG26"/>
  <c r="Y27"/>
  <c r="AC27"/>
  <c r="AG27"/>
  <c r="AA30"/>
  <c r="AE30"/>
  <c r="Y25"/>
  <c r="E38" s="1"/>
  <c r="AC25"/>
  <c r="AG25"/>
  <c r="AB26"/>
  <c r="AB27"/>
  <c r="AA29"/>
  <c r="AE29"/>
  <c r="AB29"/>
  <c r="AA26"/>
  <c r="AE26"/>
  <c r="AA27"/>
  <c r="AE27"/>
  <c r="Y30"/>
  <c r="AC30"/>
  <c r="AG30"/>
  <c r="AB6"/>
  <c r="AC7"/>
  <c r="AG7"/>
  <c r="AB12"/>
  <c r="AB13"/>
  <c r="AA16"/>
  <c r="AE16"/>
  <c r="AB16"/>
  <c r="AA4"/>
  <c r="AE4"/>
  <c r="AA6"/>
  <c r="AE6"/>
  <c r="AA9"/>
  <c r="AE9"/>
  <c r="AB9"/>
  <c r="AA12"/>
  <c r="AE12"/>
  <c r="AA13"/>
  <c r="AE13"/>
  <c r="AA7"/>
  <c r="AE7"/>
  <c r="Y16"/>
  <c r="AC16"/>
  <c r="AG16"/>
  <c r="AC4"/>
  <c r="AG4"/>
  <c r="AC6"/>
  <c r="AG6"/>
  <c r="AC9"/>
  <c r="AG9"/>
  <c r="AC12"/>
  <c r="AG12"/>
  <c r="Y13"/>
  <c r="AC13"/>
  <c r="AG13"/>
  <c r="AA20" i="1"/>
  <c r="AE20"/>
  <c r="AD21"/>
  <c r="Y22"/>
  <c r="AC22"/>
  <c r="AG22"/>
  <c r="AB23"/>
  <c r="AF23"/>
  <c r="Y20"/>
  <c r="AC20"/>
  <c r="AG20"/>
  <c r="AB21"/>
  <c r="AF21"/>
  <c r="AA22"/>
  <c r="AE22"/>
  <c r="AD23"/>
  <c r="AE12"/>
  <c r="AC7"/>
  <c r="AF7"/>
  <c r="AA8"/>
  <c r="AC9"/>
  <c r="AB11"/>
  <c r="AG11"/>
  <c r="AB12"/>
  <c r="Y13"/>
  <c r="AC13"/>
  <c r="AG6"/>
  <c r="AB7"/>
  <c r="AE7"/>
  <c r="AD8"/>
  <c r="AA11"/>
  <c r="AD11"/>
  <c r="AA12"/>
  <c r="AG12"/>
  <c r="AB13"/>
  <c r="AA7"/>
  <c r="AG8"/>
  <c r="AB9"/>
  <c r="AE9"/>
  <c r="Y10"/>
  <c r="AC11"/>
  <c r="AF11"/>
  <c r="AC12"/>
  <c r="AF12"/>
  <c r="AA13"/>
  <c r="AE13"/>
  <c r="E14" i="6"/>
  <c r="E5"/>
  <c r="E12" i="5"/>
  <c r="E43" i="3"/>
  <c r="E19" i="1"/>
  <c r="E4"/>
  <c r="E3" i="6"/>
  <c r="E15"/>
  <c r="E11"/>
  <c r="E10"/>
  <c r="E7" i="5"/>
  <c r="E4"/>
  <c r="E11"/>
  <c r="E13"/>
  <c r="E5"/>
  <c r="E3" i="4"/>
  <c r="E7"/>
  <c r="E11"/>
  <c r="E14"/>
  <c r="E15"/>
  <c r="E18" i="3"/>
  <c r="E3" i="1"/>
  <c r="E5"/>
  <c r="E23"/>
  <c r="E44" i="3" l="1"/>
  <c r="E35"/>
  <c r="E37"/>
  <c r="E39"/>
  <c r="E27"/>
  <c r="E24"/>
  <c r="E23"/>
  <c r="E26"/>
  <c r="E40"/>
  <c r="E9"/>
  <c r="E14"/>
  <c r="E16"/>
  <c r="E15"/>
  <c r="E13"/>
  <c r="E7"/>
  <c r="E12"/>
  <c r="E19"/>
  <c r="E3"/>
  <c r="E4"/>
  <c r="E10"/>
  <c r="E42"/>
  <c r="E33"/>
  <c r="E32"/>
  <c r="E11"/>
  <c r="E6"/>
  <c r="E5"/>
  <c r="E28"/>
  <c r="E30"/>
  <c r="E8"/>
  <c r="E6" i="1"/>
  <c r="E11"/>
  <c r="E12"/>
  <c r="E8"/>
  <c r="E10"/>
  <c r="E13"/>
  <c r="E21"/>
  <c r="E7"/>
  <c r="E14"/>
  <c r="E9"/>
  <c r="E15"/>
  <c r="E20"/>
  <c r="E22"/>
  <c r="E13" i="4"/>
  <c r="E4"/>
  <c r="E6"/>
  <c r="E12"/>
  <c r="E3" i="5"/>
  <c r="E29" i="3"/>
  <c r="E36"/>
  <c r="E25"/>
  <c r="E31"/>
  <c r="E24" i="1"/>
</calcChain>
</file>

<file path=xl/sharedStrings.xml><?xml version="1.0" encoding="utf-8"?>
<sst xmlns="http://schemas.openxmlformats.org/spreadsheetml/2006/main" count="899" uniqueCount="232">
  <si>
    <t>Hely</t>
  </si>
  <si>
    <t>Versenyző</t>
  </si>
  <si>
    <t>Szül. év</t>
  </si>
  <si>
    <t>Összpont</t>
  </si>
  <si>
    <t>Helyezés</t>
  </si>
  <si>
    <t>Pont</t>
  </si>
  <si>
    <t>Egyesület</t>
  </si>
  <si>
    <t>Völkl Kupa GS</t>
  </si>
  <si>
    <t>Relax-Opel Di-Ferr Kupa GS</t>
  </si>
  <si>
    <t>Vasas Kupa PSL (2x)</t>
  </si>
  <si>
    <t>Rozmaring - Kovács Dani eml. Vers. GS (2x)</t>
  </si>
  <si>
    <t>Média Kupa GS</t>
  </si>
  <si>
    <t>Atomic Kupa GS (2x)</t>
  </si>
  <si>
    <t>Bankár Kupa GS (2x)</t>
  </si>
  <si>
    <t>Telekom Kupa GS (2x)</t>
  </si>
  <si>
    <t>Freeride Club Kupa GS elmaradt</t>
  </si>
  <si>
    <t xml:space="preserve">   XV. Magyar Kupa 2017.-18.                                                                          szabadidősportoló U14 (serd. I.) korcs. lányok (2004-05)                                                                           (max. 2 kieső) </t>
  </si>
  <si>
    <t xml:space="preserve">   XV. Magyar Kupa 2017.-18.                                                                          szabadidősportoló U21 (ifj.) korcs. lányok (1997-2001)                                                                           (max. 2 kieső) </t>
  </si>
  <si>
    <t xml:space="preserve">   XV. Magyar Kupa 2017.-18.                                                                          szabadidősportoló U21 (ifj.) korcs. fiúk (1997-2001)                                                                           (max. 2 kieső) </t>
  </si>
  <si>
    <t xml:space="preserve">   XV. Magyar Kupa 2017.-18.                                                                          szabadidősportoló U16 (serd. II.) korcs. lányok (2002-03)                                                                           (max. 2 kieső) </t>
  </si>
  <si>
    <t xml:space="preserve">   XV. Magyar Kupa 2017.-18.                                                                          szabadidősportoló U6 (mini I.) korcs. lányok (2012-13)                                                                           (max. 8 rajt &amp; 2 kieső) </t>
  </si>
  <si>
    <t xml:space="preserve">   XV. Magyar Kupa 2017.-18.                                                                          szabadidősportoló U6 (mini I.) korcs. fiúk (2012-13)                                                                           (max. 8 rajt &amp; 2 kieső) </t>
  </si>
  <si>
    <t xml:space="preserve">   XV. Magyar Kupa 2017.-18.                                                                          szabadidősportoló U8 (mini II.) korcs. fiúk (2010-11)                                                                           (max. 8 rajt &amp; 2 kieső) </t>
  </si>
  <si>
    <t xml:space="preserve">   XV. Magyar Kupa 2017.-18.                                                                          szabadidősportoló U14 (serd. I.) korcs. fiúk (2004-05)                                                                           (max. 2 kieső) </t>
  </si>
  <si>
    <t xml:space="preserve">  XV. Magyar Kupa 2017.-18.                                                              szabadidősportoló Masters I. nők (1983-96)                                                                           (max. 2 kieső) </t>
  </si>
  <si>
    <t xml:space="preserve">  XV. Magyar Kupa 2017.-18.                                                              szabadidősportoló Masters II. nők (1963-82)                                                                           (max. 2 kieső) </t>
  </si>
  <si>
    <t>Masters Bajnokság GS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</si>
  <si>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</si>
  <si>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</si>
  <si>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</si>
  <si>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</si>
  <si>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</si>
  <si>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</si>
  <si>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</si>
  <si>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</si>
  <si>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</si>
  <si>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</si>
  <si>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</si>
  <si>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</si>
  <si>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Szélpál Borbála</t>
  </si>
  <si>
    <t>Vasas SC</t>
  </si>
  <si>
    <t>Vámos Julianna</t>
  </si>
  <si>
    <t>Freeride Club</t>
  </si>
  <si>
    <t>Bozóki Barbara</t>
  </si>
  <si>
    <t>Keszey Zsófia</t>
  </si>
  <si>
    <t>Vámos Zsuzsanna</t>
  </si>
  <si>
    <t>Kovács Elza</t>
  </si>
  <si>
    <t>Érdi Hanna</t>
  </si>
  <si>
    <t>Ivánka Laura</t>
  </si>
  <si>
    <t>Körte SE</t>
  </si>
  <si>
    <t>Barán-Kalász Kamilla</t>
  </si>
  <si>
    <t>Markot Léna</t>
  </si>
  <si>
    <t>Jánosa Milán</t>
  </si>
  <si>
    <t>Babos Síklub</t>
  </si>
  <si>
    <t>Szapoczy Hugó</t>
  </si>
  <si>
    <t>Simák Alex</t>
  </si>
  <si>
    <t>Sborgi Davide</t>
  </si>
  <si>
    <t>Pribenszky Gergely</t>
  </si>
  <si>
    <t>Kepes Lukács</t>
  </si>
  <si>
    <t>Kuti Zsombor</t>
  </si>
  <si>
    <t>Kepes Lujza</t>
  </si>
  <si>
    <t>Harmat Zsófia</t>
  </si>
  <si>
    <t>Dávid Benjámin</t>
  </si>
  <si>
    <t>Mahler Krisztina</t>
  </si>
  <si>
    <t>Mahler Gergely</t>
  </si>
  <si>
    <t>Bánás Artúr</t>
  </si>
  <si>
    <t>Rozmaring</t>
  </si>
  <si>
    <t>Südy Zoltán</t>
  </si>
  <si>
    <t>Tátrai Béla</t>
  </si>
  <si>
    <t>Németh Sándor</t>
  </si>
  <si>
    <t>Wéber Ferenc</t>
  </si>
  <si>
    <t>Talponsielők</t>
  </si>
  <si>
    <t>Sebestyén Sándor</t>
  </si>
  <si>
    <t>Ivánka Gábor</t>
  </si>
  <si>
    <t>Nagy Attila</t>
  </si>
  <si>
    <t>Jánosa Gábor</t>
  </si>
  <si>
    <t>DNQ</t>
  </si>
  <si>
    <t>DNF</t>
  </si>
  <si>
    <t>Varga Korina</t>
  </si>
  <si>
    <t>Wax Klub</t>
  </si>
  <si>
    <t>Szőke Karina</t>
  </si>
  <si>
    <t>Bp Síiskola</t>
  </si>
  <si>
    <t>Zala Mercédesz</t>
  </si>
  <si>
    <t>Mátyás Villő</t>
  </si>
  <si>
    <t>Lovas Luca</t>
  </si>
  <si>
    <t>Bodnár Alexa</t>
  </si>
  <si>
    <t>Pribenszky Gábor</t>
  </si>
  <si>
    <t>Vágó Levente</t>
  </si>
  <si>
    <t>Tamás Ede</t>
  </si>
  <si>
    <t>Magyary Dóra</t>
  </si>
  <si>
    <t>Fogarasi Síisk.</t>
  </si>
  <si>
    <t>Schieszl Janka</t>
  </si>
  <si>
    <t>Gegesi-Kiss Borbála</t>
  </si>
  <si>
    <t>Lovas Réka</t>
  </si>
  <si>
    <t>Dinsdale Viktória</t>
  </si>
  <si>
    <t>Szabó Johanna</t>
  </si>
  <si>
    <t>Sztanek Barbara</t>
  </si>
  <si>
    <t>Spisák Bence</t>
  </si>
  <si>
    <t>Mátyás Bence</t>
  </si>
  <si>
    <t>Snowline SE</t>
  </si>
  <si>
    <t>Füleki Marcell</t>
  </si>
  <si>
    <t>Bíró Dávid</t>
  </si>
  <si>
    <t>Sztanek Norbert</t>
  </si>
  <si>
    <t>Vágó Mátyás</t>
  </si>
  <si>
    <t>Szőke Máté</t>
  </si>
  <si>
    <t>Kerner Attila</t>
  </si>
  <si>
    <t>Bittman Panna</t>
  </si>
  <si>
    <t>Józsvai Flóra</t>
  </si>
  <si>
    <t>Sztanek Szilvia</t>
  </si>
  <si>
    <t>Szabó Marcell</t>
  </si>
  <si>
    <t>Magyary Márton</t>
  </si>
  <si>
    <t>Bucsai Attila</t>
  </si>
  <si>
    <t>Fejérvári Bálint</t>
  </si>
  <si>
    <t>Fockt Lili</t>
  </si>
  <si>
    <t>Südy István</t>
  </si>
  <si>
    <t>Hajdú Eszter</t>
  </si>
  <si>
    <t>Bánás Kornél</t>
  </si>
  <si>
    <t>Bittman Zsolt</t>
  </si>
  <si>
    <t>Benke Norbert</t>
  </si>
  <si>
    <t>Csüllög Zsolt</t>
  </si>
  <si>
    <t>Gömbös Lóránd</t>
  </si>
  <si>
    <t>Kasztel Attila</t>
  </si>
  <si>
    <t>Szabó Balázs</t>
  </si>
  <si>
    <t>Ács Sándor</t>
  </si>
  <si>
    <t>Lipcsei Zoltán</t>
  </si>
  <si>
    <t>Regius János</t>
  </si>
  <si>
    <t>Marton Tibor</t>
  </si>
  <si>
    <t>Ádok Ákos Mátyás DSQ</t>
  </si>
  <si>
    <t>Bíró István DSQ</t>
  </si>
  <si>
    <t>Gödry Miklós</t>
  </si>
  <si>
    <t>Gödry Tamás</t>
  </si>
  <si>
    <t>Snowline BSC</t>
  </si>
  <si>
    <t>Mervó-Kovács Naomi</t>
  </si>
  <si>
    <t>Nagy Szabolcs Tamás</t>
  </si>
  <si>
    <t>Nagy Kristóf Péter</t>
  </si>
  <si>
    <t>Beluska Krisztina</t>
  </si>
  <si>
    <t>Nagy Károly</t>
  </si>
  <si>
    <t>Kabai Attila</t>
  </si>
  <si>
    <t>Kántor László</t>
  </si>
  <si>
    <t>Budai Blanka</t>
  </si>
  <si>
    <t>Körössy Botond</t>
  </si>
  <si>
    <t>Szávai Kinga</t>
  </si>
  <si>
    <t>Szávai Luca</t>
  </si>
  <si>
    <t>Gótzy Kristóf</t>
  </si>
  <si>
    <t>Gótzy Nóra</t>
  </si>
  <si>
    <t>Kékesi Sas</t>
  </si>
  <si>
    <t>Zakariás Boldizsár</t>
  </si>
  <si>
    <t>Rozmarimg</t>
  </si>
  <si>
    <t>Körössy Krisztián</t>
  </si>
  <si>
    <t xml:space="preserve">Juhász Miklós </t>
  </si>
  <si>
    <t>MESE</t>
  </si>
  <si>
    <t>Bite Adél</t>
  </si>
  <si>
    <t>Bányai Katalin</t>
  </si>
  <si>
    <t>Trautwein Klaudia</t>
  </si>
  <si>
    <t>Perényi Petra</t>
  </si>
  <si>
    <t>Berta Gyöngyi</t>
  </si>
  <si>
    <t>Groszmann Adél</t>
  </si>
  <si>
    <t>Bite Katalin</t>
  </si>
  <si>
    <t>Bánás Péter</t>
  </si>
  <si>
    <t>Benkő Alpár</t>
  </si>
  <si>
    <t>Janka Ferenc</t>
  </si>
  <si>
    <t>Kelemen Tamás</t>
  </si>
  <si>
    <t>Halmi Csaba</t>
  </si>
  <si>
    <t>Várkoly Dénes</t>
  </si>
  <si>
    <t>Gegesi-Kiss Tamás</t>
  </si>
  <si>
    <t>Duka László</t>
  </si>
  <si>
    <t>Kovács Ferenc</t>
  </si>
  <si>
    <t>Makra Péter</t>
  </si>
  <si>
    <t>Garabás László Sándor</t>
  </si>
  <si>
    <t>Perlaky Péter</t>
  </si>
  <si>
    <t>Fejes Péter</t>
  </si>
  <si>
    <t>Balogh Péter</t>
  </si>
  <si>
    <t>Béki Piroska</t>
  </si>
  <si>
    <t>Sziklai Luca</t>
  </si>
  <si>
    <t>Fodor Fejes Adtián</t>
  </si>
  <si>
    <t>Garabás Gizella Panka</t>
  </si>
  <si>
    <t>Erdélyi Gyula</t>
  </si>
  <si>
    <t>Bánás Tamás</t>
  </si>
  <si>
    <t>Takács Péter</t>
  </si>
  <si>
    <t>Fodor Sándor</t>
  </si>
  <si>
    <t xml:space="preserve">Batki Attila </t>
  </si>
  <si>
    <t>Bajzák Zoltán</t>
  </si>
  <si>
    <t>Csapó Fruzsina</t>
  </si>
  <si>
    <t>Bálint Attila</t>
  </si>
  <si>
    <t>dr. Szalay Attila</t>
  </si>
  <si>
    <t>Tóth Etre jun.</t>
  </si>
  <si>
    <t>Pusztai Domonkos</t>
  </si>
  <si>
    <t>Pató Márton</t>
  </si>
  <si>
    <t>Kovács Dóra</t>
  </si>
  <si>
    <t>Vágvölgyi Andrea</t>
  </si>
  <si>
    <t>Németh Angéla</t>
  </si>
  <si>
    <t>Lovászi-Tóth Ádám</t>
  </si>
  <si>
    <t>Vince László</t>
  </si>
  <si>
    <t>Kovács Zoltán</t>
  </si>
  <si>
    <t xml:space="preserve">  XV. Magyar Kupa 2017.-18.                                                              szabadidősportoló Masters I. férfiak (1983-96)                                                                           (max. 2 kieső) </t>
  </si>
  <si>
    <t xml:space="preserve">  XV. Magyar Kupa 2017.-18.                                                              szabadidősportoló Masters II. férfiak (1963-82)                                                                           (max. 2 kieső) </t>
  </si>
  <si>
    <t xml:space="preserve">  XV. Magyar Kupa 2017.-18.                                                              szabadidősportoló Masters IV. férfiak (1943-52)                                                                           (max. 2 kieső) </t>
  </si>
  <si>
    <t xml:space="preserve">  XV. Magyar Kupa 2017.-18.                                                              szabadidősportoló Masters III. férfiak (1953-62)                                                                           (max. 2 kieső) </t>
  </si>
  <si>
    <t xml:space="preserve">  XV. Magyar Kupa 2017.-18.                                                              szabadidősportoló Masters V. férfiak (-1942)                                                                           (max. 2 kieső) </t>
  </si>
  <si>
    <t xml:space="preserve">   XV. Magyar Kupa 2017.-18.                                                                          szabadidősportoló U8 (mini II.) korcs. lányok (2009-10)                                                                           (max. 8 rajt &amp; 2 kieső) </t>
  </si>
  <si>
    <t>Páczai Panna</t>
  </si>
  <si>
    <t>Kapitány Balázs</t>
  </si>
  <si>
    <t>Alpesi Sikló SE</t>
  </si>
  <si>
    <t>Qian Péter</t>
  </si>
  <si>
    <t>Hütte SE</t>
  </si>
  <si>
    <t>Lesikló SE</t>
  </si>
  <si>
    <t>Sutka Péter</t>
  </si>
  <si>
    <t>Cser Luca</t>
  </si>
  <si>
    <t>Hobby Sí SE</t>
  </si>
  <si>
    <t>Várlaki Luca</t>
  </si>
  <si>
    <t>Péter Dóra</t>
  </si>
  <si>
    <t>Szilágyi Bendegúz</t>
  </si>
  <si>
    <t>Péter Dániel Mihály</t>
  </si>
  <si>
    <t>Debreceni Ákos</t>
  </si>
  <si>
    <t>Fritz Szabolcs</t>
  </si>
  <si>
    <t>Szilágyi Bulcsú</t>
  </si>
  <si>
    <t xml:space="preserve">   XV. Magyar Kupa 2017.-18.                                                                          szabadidősportoló U16 (serd. II.) korcs. fiúk (2002-03)                                                                           (max. 2 kieső) </t>
  </si>
  <si>
    <t>Tóth Ádám</t>
  </si>
  <si>
    <t>Körtvélyesi Leila</t>
  </si>
  <si>
    <t>Polacskó-Szénási Kora</t>
  </si>
  <si>
    <t>Brózik Boglárka</t>
  </si>
  <si>
    <t>DSQ</t>
  </si>
  <si>
    <t>Vince Vivien</t>
  </si>
  <si>
    <t>Salamon Lili</t>
  </si>
  <si>
    <t>Molnár Bálint</t>
  </si>
  <si>
    <t>Tóth Bertalan</t>
  </si>
  <si>
    <t>Pekker Albert</t>
  </si>
  <si>
    <t>ű</t>
  </si>
  <si>
    <t>Chernobrovkin Nikolay</t>
  </si>
  <si>
    <t>Bánkút SE</t>
  </si>
  <si>
    <t>Sarkadi Nagy György</t>
  </si>
  <si>
    <t>Alpesi Club-Körte SE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</si>
</sst>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mmm/\ d\."/>
  </numFmts>
  <fonts count="13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"/>
      <family val="2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i/>
      <sz val="8"/>
      <name val="Arial"/>
      <family val="2"/>
      <charset val="238"/>
    </font>
    <font>
      <i/>
      <sz val="6"/>
      <name val="Arial"/>
      <family val="2"/>
      <charset val="238"/>
    </font>
    <font>
      <sz val="6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1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12"/>
      </patternFill>
    </fill>
    <fill>
      <patternFill patternType="solid">
        <fgColor indexed="43"/>
        <bgColor indexed="17"/>
      </patternFill>
    </fill>
    <fill>
      <patternFill patternType="solid">
        <fgColor indexed="43"/>
        <b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17"/>
      </patternFill>
    </fill>
    <fill>
      <patternFill patternType="solid">
        <fgColor indexed="44"/>
        <bgColor indexed="20"/>
      </patternFill>
    </fill>
    <fill>
      <patternFill patternType="solid">
        <fgColor rgb="FFFFFF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FF"/>
      </patternFill>
    </fill>
    <fill>
      <patternFill patternType="solid">
        <fgColor rgb="FF99CCFF"/>
        <bgColor rgb="FF0000FF"/>
      </patternFill>
    </fill>
    <fill>
      <patternFill patternType="solid">
        <fgColor rgb="FFFF000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indexed="9"/>
      </bottom>
      <diagonal/>
    </border>
    <border>
      <left/>
      <right/>
      <top style="medium">
        <color rgb="FFFFFFFF"/>
      </top>
      <bottom style="medium">
        <color indexed="9"/>
      </bottom>
      <diagonal/>
    </border>
    <border>
      <left/>
      <right style="medium">
        <color indexed="9"/>
      </right>
      <top style="medium">
        <color rgb="FFFFFFFF"/>
      </top>
      <bottom style="medium">
        <color indexed="9"/>
      </bottom>
      <diagonal/>
    </border>
    <border>
      <left style="medium">
        <color rgb="FFFFFFFF"/>
      </left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rgb="FFFFFFFF"/>
      </top>
      <bottom style="medium">
        <color indexed="9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164" fontId="2" fillId="0" borderId="0" xfId="0" applyNumberFormat="1" applyFont="1" applyAlignment="1" applyProtection="1">
      <alignment vertical="center"/>
    </xf>
    <xf numFmtId="0" fontId="3" fillId="8" borderId="1" xfId="1" applyFont="1" applyFill="1" applyBorder="1" applyAlignment="1" applyProtection="1">
      <alignment horizontal="center" vertical="center"/>
    </xf>
    <xf numFmtId="0" fontId="3" fillId="8" borderId="1" xfId="1" applyFont="1" applyFill="1" applyBorder="1" applyAlignment="1" applyProtection="1">
      <alignment horizontal="left" vertical="center" textRotation="90"/>
    </xf>
    <xf numFmtId="0" fontId="3" fillId="8" borderId="1" xfId="1" applyFont="1" applyFill="1" applyBorder="1" applyAlignment="1" applyProtection="1">
      <alignment horizontal="center" vertical="center" textRotation="90"/>
    </xf>
    <xf numFmtId="0" fontId="3" fillId="8" borderId="2" xfId="0" applyFont="1" applyFill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9" borderId="0" xfId="0" applyFont="1" applyFill="1" applyProtection="1"/>
    <xf numFmtId="164" fontId="1" fillId="0" borderId="1" xfId="0" applyNumberFormat="1" applyFont="1" applyBorder="1" applyProtection="1"/>
    <xf numFmtId="164" fontId="1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1" fillId="9" borderId="0" xfId="0" applyNumberFormat="1" applyFont="1" applyFill="1" applyAlignment="1" applyProtection="1">
      <alignment textRotation="90"/>
    </xf>
    <xf numFmtId="0" fontId="1" fillId="9" borderId="0" xfId="0" applyNumberFormat="1" applyFont="1" applyFill="1" applyAlignment="1" applyProtection="1"/>
    <xf numFmtId="0" fontId="3" fillId="9" borderId="0" xfId="0" applyNumberFormat="1" applyFont="1" applyFill="1" applyBorder="1" applyAlignment="1" applyProtection="1"/>
    <xf numFmtId="0" fontId="5" fillId="9" borderId="0" xfId="0" applyNumberFormat="1" applyFont="1" applyFill="1" applyAlignment="1" applyProtection="1"/>
    <xf numFmtId="0" fontId="6" fillId="9" borderId="0" xfId="0" applyNumberFormat="1" applyFont="1" applyFill="1" applyBorder="1" applyAlignment="1" applyProtection="1"/>
    <xf numFmtId="0" fontId="3" fillId="6" borderId="1" xfId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10" borderId="1" xfId="1" applyFont="1" applyFill="1" applyBorder="1" applyAlignment="1" applyProtection="1">
      <alignment horizontal="center" wrapText="1"/>
    </xf>
    <xf numFmtId="0" fontId="3" fillId="5" borderId="1" xfId="1" applyFont="1" applyFill="1" applyBorder="1" applyAlignment="1" applyProtection="1">
      <alignment horizontal="left" wrapText="1"/>
      <protection locked="0"/>
    </xf>
    <xf numFmtId="0" fontId="3" fillId="14" borderId="6" xfId="0" applyFont="1" applyFill="1" applyBorder="1" applyAlignment="1">
      <alignment horizontal="center" vertical="center"/>
    </xf>
    <xf numFmtId="0" fontId="5" fillId="16" borderId="0" xfId="0" applyFont="1" applyFill="1" applyAlignment="1" applyProtection="1">
      <alignment horizontal="center"/>
    </xf>
    <xf numFmtId="0" fontId="3" fillId="14" borderId="6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5" borderId="1" xfId="1" applyFont="1" applyFill="1" applyBorder="1" applyAlignment="1" applyProtection="1">
      <alignment horizontal="center" vertical="center" wrapText="1"/>
      <protection locked="0"/>
    </xf>
    <xf numFmtId="0" fontId="3" fillId="11" borderId="1" xfId="1" applyFont="1" applyFill="1" applyBorder="1" applyAlignment="1" applyProtection="1">
      <alignment horizontal="center" vertical="center" wrapText="1"/>
    </xf>
    <xf numFmtId="0" fontId="3" fillId="7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5" borderId="1" xfId="1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9" fillId="19" borderId="14" xfId="0" applyFont="1" applyFill="1" applyBorder="1" applyAlignment="1" applyProtection="1">
      <alignment horizontal="center" vertical="center"/>
      <protection locked="0"/>
    </xf>
    <xf numFmtId="0" fontId="3" fillId="20" borderId="1" xfId="0" applyFont="1" applyFill="1" applyBorder="1" applyAlignment="1" applyProtection="1">
      <alignment horizontal="center" vertical="center"/>
      <protection locked="0"/>
    </xf>
    <xf numFmtId="0" fontId="3" fillId="20" borderId="1" xfId="0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left" vertical="center" wrapText="1"/>
      <protection locked="0"/>
    </xf>
    <xf numFmtId="0" fontId="3" fillId="17" borderId="1" xfId="0" applyFont="1" applyFill="1" applyBorder="1" applyAlignment="1" applyProtection="1">
      <alignment horizontal="center" vertical="center" wrapText="1"/>
      <protection locked="0"/>
    </xf>
    <xf numFmtId="0" fontId="3" fillId="2" borderId="14" xfId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18" borderId="1" xfId="0" applyFont="1" applyFill="1" applyBorder="1" applyAlignment="1" applyProtection="1">
      <alignment horizontal="left" wrapText="1"/>
      <protection locked="0"/>
    </xf>
    <xf numFmtId="0" fontId="3" fillId="18" borderId="1" xfId="0" applyFont="1" applyFill="1" applyBorder="1" applyAlignment="1" applyProtection="1">
      <alignment horizontal="left" vertical="center" wrapText="1"/>
      <protection locked="0"/>
    </xf>
    <xf numFmtId="0" fontId="3" fillId="17" borderId="1" xfId="0" applyFont="1" applyFill="1" applyBorder="1" applyAlignment="1" applyProtection="1">
      <alignment horizontal="left" wrapText="1"/>
      <protection locked="0"/>
    </xf>
    <xf numFmtId="0" fontId="3" fillId="21" borderId="2" xfId="0" applyFont="1" applyFill="1" applyBorder="1" applyAlignment="1" applyProtection="1">
      <alignment horizontal="center" vertical="center"/>
      <protection locked="0"/>
    </xf>
    <xf numFmtId="0" fontId="3" fillId="21" borderId="1" xfId="0" applyFont="1" applyFill="1" applyBorder="1" applyAlignment="1" applyProtection="1">
      <alignment horizontal="center" vertical="center"/>
    </xf>
    <xf numFmtId="0" fontId="3" fillId="21" borderId="1" xfId="0" applyFont="1" applyFill="1" applyBorder="1" applyAlignment="1" applyProtection="1">
      <alignment horizontal="center" vertical="center"/>
      <protection locked="0"/>
    </xf>
    <xf numFmtId="0" fontId="10" fillId="10" borderId="1" xfId="1" applyFont="1" applyFill="1" applyBorder="1" applyAlignment="1" applyProtection="1">
      <alignment horizontal="center" wrapText="1"/>
    </xf>
    <xf numFmtId="0" fontId="10" fillId="5" borderId="1" xfId="1" applyFont="1" applyFill="1" applyBorder="1" applyAlignment="1" applyProtection="1">
      <alignment horizontal="left" wrapText="1"/>
      <protection locked="0"/>
    </xf>
    <xf numFmtId="0" fontId="10" fillId="5" borderId="1" xfId="1" applyFont="1" applyFill="1" applyBorder="1" applyAlignment="1" applyProtection="1">
      <alignment horizontal="center" vertical="center" wrapText="1"/>
      <protection locked="0"/>
    </xf>
    <xf numFmtId="0" fontId="10" fillId="11" borderId="1" xfId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</xf>
    <xf numFmtId="0" fontId="8" fillId="10" borderId="1" xfId="1" applyFont="1" applyFill="1" applyBorder="1" applyAlignment="1" applyProtection="1">
      <alignment horizontal="center" wrapText="1"/>
    </xf>
    <xf numFmtId="0" fontId="8" fillId="5" borderId="1" xfId="1" applyFont="1" applyFill="1" applyBorder="1" applyAlignment="1" applyProtection="1">
      <alignment horizontal="left" wrapText="1"/>
      <protection locked="0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11" borderId="1" xfId="1" applyFont="1" applyFill="1" applyBorder="1" applyAlignment="1" applyProtection="1">
      <alignment horizontal="center" vertical="center" wrapText="1"/>
    </xf>
    <xf numFmtId="0" fontId="3" fillId="21" borderId="1" xfId="0" applyFont="1" applyFill="1" applyBorder="1" applyAlignment="1" applyProtection="1">
      <alignment horizontal="center"/>
      <protection locked="0"/>
    </xf>
    <xf numFmtId="0" fontId="3" fillId="21" borderId="1" xfId="0" applyFont="1" applyFill="1" applyBorder="1" applyAlignment="1" applyProtection="1">
      <alignment horizontal="center"/>
    </xf>
    <xf numFmtId="0" fontId="8" fillId="5" borderId="1" xfId="1" applyFont="1" applyFill="1" applyBorder="1" applyAlignment="1" applyProtection="1">
      <alignment horizontal="center" wrapText="1"/>
      <protection locked="0"/>
    </xf>
    <xf numFmtId="0" fontId="8" fillId="11" borderId="1" xfId="1" applyFont="1" applyFill="1" applyBorder="1" applyAlignment="1" applyProtection="1">
      <alignment horizontal="right" wrapText="1"/>
    </xf>
    <xf numFmtId="0" fontId="10" fillId="5" borderId="1" xfId="1" applyFont="1" applyFill="1" applyBorder="1" applyAlignment="1" applyProtection="1">
      <alignment horizontal="center" wrapText="1"/>
      <protection locked="0"/>
    </xf>
    <xf numFmtId="0" fontId="10" fillId="11" borderId="1" xfId="1" applyFont="1" applyFill="1" applyBorder="1" applyAlignment="1" applyProtection="1">
      <alignment horizontal="right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</xf>
    <xf numFmtId="0" fontId="9" fillId="19" borderId="1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9" fillId="22" borderId="14" xfId="0" applyFont="1" applyFill="1" applyBorder="1" applyAlignment="1" applyProtection="1">
      <alignment horizontal="center" vertical="center"/>
      <protection locked="0"/>
    </xf>
    <xf numFmtId="0" fontId="9" fillId="22" borderId="12" xfId="0" applyFont="1" applyFill="1" applyBorder="1" applyAlignment="1" applyProtection="1">
      <alignment horizontal="center" vertical="center"/>
      <protection locked="0"/>
    </xf>
    <xf numFmtId="0" fontId="8" fillId="18" borderId="6" xfId="0" applyFont="1" applyFill="1" applyBorder="1" applyAlignment="1" applyProtection="1">
      <alignment horizontal="left" wrapText="1"/>
      <protection locked="0"/>
    </xf>
    <xf numFmtId="0" fontId="8" fillId="5" borderId="1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wrapText="1"/>
      <protection locked="0"/>
    </xf>
    <xf numFmtId="0" fontId="10" fillId="2" borderId="3" xfId="0" applyFont="1" applyFill="1" applyBorder="1" applyAlignment="1" applyProtection="1">
      <alignment horizontal="left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7" borderId="1" xfId="1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horizontal="left" wrapText="1"/>
      <protection locked="0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8" fillId="6" borderId="1" xfId="1" applyFont="1" applyFill="1" applyBorder="1" applyAlignment="1" applyProtection="1">
      <alignment horizontal="center" wrapText="1"/>
    </xf>
    <xf numFmtId="0" fontId="8" fillId="2" borderId="1" xfId="1" applyFont="1" applyFill="1" applyBorder="1" applyAlignment="1" applyProtection="1">
      <alignment horizontal="left" wrapText="1"/>
      <protection locked="0"/>
    </xf>
    <xf numFmtId="0" fontId="8" fillId="17" borderId="3" xfId="0" applyFont="1" applyFill="1" applyBorder="1" applyAlignment="1" applyProtection="1">
      <alignment horizontal="left" wrapText="1"/>
      <protection locked="0"/>
    </xf>
    <xf numFmtId="0" fontId="8" fillId="2" borderId="3" xfId="1" applyFont="1" applyFill="1" applyBorder="1" applyAlignment="1" applyProtection="1">
      <alignment horizontal="center" wrapText="1"/>
      <protection locked="0"/>
    </xf>
    <xf numFmtId="0" fontId="8" fillId="7" borderId="1" xfId="1" applyFont="1" applyFill="1" applyBorder="1" applyAlignment="1" applyProtection="1">
      <alignment horizontal="right" wrapText="1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11" fillId="19" borderId="12" xfId="0" applyFont="1" applyFill="1" applyBorder="1" applyAlignment="1" applyProtection="1">
      <alignment horizontal="center" vertical="center"/>
      <protection locked="0"/>
    </xf>
    <xf numFmtId="0" fontId="11" fillId="19" borderId="14" xfId="0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center" wrapText="1"/>
      <protection locked="0"/>
    </xf>
    <xf numFmtId="0" fontId="10" fillId="7" borderId="1" xfId="1" applyFont="1" applyFill="1" applyBorder="1" applyAlignment="1" applyProtection="1">
      <alignment horizontal="right" wrapText="1"/>
    </xf>
    <xf numFmtId="0" fontId="10" fillId="3" borderId="3" xfId="0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21" borderId="1" xfId="0" applyFont="1" applyFill="1" applyBorder="1" applyAlignment="1" applyProtection="1">
      <alignment horizontal="center"/>
    </xf>
    <xf numFmtId="0" fontId="3" fillId="19" borderId="12" xfId="0" applyFont="1" applyFill="1" applyBorder="1" applyAlignment="1">
      <alignment horizontal="center" vertical="center"/>
    </xf>
    <xf numFmtId="0" fontId="10" fillId="5" borderId="6" xfId="1" applyFont="1" applyFill="1" applyBorder="1" applyAlignment="1" applyProtection="1">
      <alignment horizontal="left" wrapText="1"/>
      <protection locked="0"/>
    </xf>
    <xf numFmtId="0" fontId="10" fillId="18" borderId="1" xfId="0" applyFont="1" applyFill="1" applyBorder="1" applyAlignment="1" applyProtection="1">
      <alignment horizontal="left" wrapText="1"/>
      <protection locked="0"/>
    </xf>
    <xf numFmtId="0" fontId="10" fillId="21" borderId="1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</xf>
    <xf numFmtId="0" fontId="10" fillId="19" borderId="1" xfId="0" applyFont="1" applyFill="1" applyBorder="1" applyAlignment="1">
      <alignment horizontal="center" vertical="center"/>
    </xf>
    <xf numFmtId="0" fontId="8" fillId="5" borderId="6" xfId="1" applyFont="1" applyFill="1" applyBorder="1" applyAlignment="1" applyProtection="1">
      <alignment horizontal="left" wrapText="1"/>
      <protection locked="0"/>
    </xf>
    <xf numFmtId="0" fontId="8" fillId="18" borderId="1" xfId="0" applyFont="1" applyFill="1" applyBorder="1" applyAlignment="1" applyProtection="1">
      <alignment horizontal="left" wrapText="1"/>
      <protection locked="0"/>
    </xf>
    <xf numFmtId="164" fontId="7" fillId="16" borderId="3" xfId="0" applyNumberFormat="1" applyFont="1" applyFill="1" applyBorder="1" applyAlignment="1" applyProtection="1">
      <alignment horizontal="center" vertical="center" textRotation="90" wrapText="1"/>
    </xf>
    <xf numFmtId="0" fontId="3" fillId="16" borderId="1" xfId="1" applyFont="1" applyFill="1" applyBorder="1" applyAlignment="1" applyProtection="1">
      <alignment horizontal="center" vertical="center" textRotation="90"/>
    </xf>
    <xf numFmtId="0" fontId="3" fillId="16" borderId="1" xfId="0" applyFont="1" applyFill="1" applyBorder="1" applyAlignment="1" applyProtection="1">
      <alignment horizontal="center" vertical="center"/>
    </xf>
    <xf numFmtId="164" fontId="1" fillId="16" borderId="0" xfId="0" applyNumberFormat="1" applyFont="1" applyFill="1" applyProtection="1"/>
    <xf numFmtId="0" fontId="8" fillId="2" borderId="3" xfId="1" applyFont="1" applyFill="1" applyBorder="1" applyAlignment="1" applyProtection="1">
      <alignment horizontal="left" wrapText="1"/>
      <protection locked="0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7" borderId="1" xfId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13" borderId="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3" fillId="16" borderId="1" xfId="0" applyFont="1" applyFill="1" applyBorder="1" applyAlignment="1" applyProtection="1">
      <alignment horizontal="center" vertical="center"/>
      <protection locked="0"/>
    </xf>
    <xf numFmtId="0" fontId="3" fillId="16" borderId="2" xfId="0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17" borderId="6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11" fillId="13" borderId="1" xfId="0" applyFont="1" applyFill="1" applyBorder="1" applyAlignment="1" applyProtection="1">
      <alignment horizontal="center" vertical="center"/>
      <protection locked="0"/>
    </xf>
    <xf numFmtId="0" fontId="9" fillId="13" borderId="1" xfId="0" applyFont="1" applyFill="1" applyBorder="1" applyAlignment="1" applyProtection="1">
      <alignment horizontal="center" vertical="center"/>
      <protection locked="0"/>
    </xf>
    <xf numFmtId="0" fontId="8" fillId="17" borderId="6" xfId="0" applyFont="1" applyFill="1" applyBorder="1" applyAlignment="1" applyProtection="1">
      <alignment horizontal="left" wrapText="1"/>
      <protection locked="0"/>
    </xf>
    <xf numFmtId="0" fontId="8" fillId="17" borderId="12" xfId="0" applyFont="1" applyFill="1" applyBorder="1" applyAlignment="1" applyProtection="1">
      <alignment horizontal="left" wrapText="1"/>
      <protection locked="0"/>
    </xf>
    <xf numFmtId="0" fontId="8" fillId="17" borderId="12" xfId="0" applyFont="1" applyFill="1" applyBorder="1" applyAlignment="1" applyProtection="1">
      <alignment horizontal="center" vertical="center" wrapText="1"/>
      <protection locked="0"/>
    </xf>
    <xf numFmtId="0" fontId="8" fillId="2" borderId="13" xfId="1" applyFont="1" applyFill="1" applyBorder="1" applyAlignment="1" applyProtection="1">
      <alignment horizontal="left" wrapText="1"/>
      <protection locked="0"/>
    </xf>
    <xf numFmtId="0" fontId="8" fillId="2" borderId="14" xfId="1" applyFont="1" applyFill="1" applyBorder="1" applyAlignment="1" applyProtection="1">
      <alignment horizontal="left" wrapText="1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3" fillId="13" borderId="6" xfId="0" applyFont="1" applyFill="1" applyBorder="1" applyAlignment="1" applyProtection="1">
      <alignment horizontal="center" vertical="center"/>
      <protection locked="0"/>
    </xf>
    <xf numFmtId="0" fontId="3" fillId="13" borderId="12" xfId="0" applyFont="1" applyFill="1" applyBorder="1" applyAlignment="1">
      <alignment horizontal="center" vertical="center"/>
    </xf>
    <xf numFmtId="0" fontId="10" fillId="20" borderId="1" xfId="0" applyFont="1" applyFill="1" applyBorder="1" applyAlignment="1" applyProtection="1">
      <alignment horizontal="center" vertical="center"/>
      <protection locked="0"/>
    </xf>
    <xf numFmtId="0" fontId="10" fillId="20" borderId="1" xfId="0" applyFont="1" applyFill="1" applyBorder="1" applyAlignment="1" applyProtection="1">
      <alignment horizontal="center" vertical="center"/>
    </xf>
    <xf numFmtId="0" fontId="10" fillId="17" borderId="1" xfId="0" applyFont="1" applyFill="1" applyBorder="1" applyAlignment="1" applyProtection="1">
      <alignment horizontal="left" vertical="center" wrapText="1"/>
      <protection locked="0"/>
    </xf>
    <xf numFmtId="0" fontId="10" fillId="17" borderId="1" xfId="0" applyFont="1" applyFill="1" applyBorder="1" applyAlignment="1" applyProtection="1">
      <alignment horizontal="center" vertical="center" wrapText="1"/>
      <protection locked="0"/>
    </xf>
    <xf numFmtId="0" fontId="8" fillId="18" borderId="12" xfId="0" applyFont="1" applyFill="1" applyBorder="1" applyAlignment="1" applyProtection="1">
      <alignment horizontal="left" wrapText="1"/>
      <protection locked="0"/>
    </xf>
    <xf numFmtId="0" fontId="9" fillId="22" borderId="6" xfId="0" applyFont="1" applyFill="1" applyBorder="1" applyAlignment="1" applyProtection="1">
      <alignment horizontal="center" vertical="center"/>
      <protection locked="0"/>
    </xf>
    <xf numFmtId="0" fontId="1" fillId="16" borderId="0" xfId="0" applyFont="1" applyFill="1" applyProtection="1"/>
    <xf numFmtId="0" fontId="8" fillId="17" borderId="12" xfId="0" applyFont="1" applyFill="1" applyBorder="1" applyAlignment="1" applyProtection="1">
      <alignment horizontal="left" vertical="center" wrapText="1"/>
      <protection locked="0"/>
    </xf>
    <xf numFmtId="0" fontId="8" fillId="17" borderId="13" xfId="0" applyFont="1" applyFill="1" applyBorder="1" applyAlignment="1" applyProtection="1">
      <alignment horizontal="left" vertical="center" wrapText="1"/>
      <protection locked="0"/>
    </xf>
    <xf numFmtId="0" fontId="8" fillId="17" borderId="14" xfId="0" applyFont="1" applyFill="1" applyBorder="1" applyAlignment="1" applyProtection="1">
      <alignment horizontal="left" vertical="center" wrapText="1"/>
      <protection locked="0"/>
    </xf>
    <xf numFmtId="0" fontId="8" fillId="17" borderId="14" xfId="0" applyFont="1" applyFill="1" applyBorder="1" applyAlignment="1" applyProtection="1">
      <alignment horizontal="center" vertical="center" wrapText="1"/>
      <protection locked="0"/>
    </xf>
    <xf numFmtId="0" fontId="8" fillId="2" borderId="13" xfId="1" applyFont="1" applyFill="1" applyBorder="1" applyAlignment="1" applyProtection="1">
      <alignment horizontal="left" vertical="center" wrapText="1"/>
      <protection locked="0"/>
    </xf>
    <xf numFmtId="0" fontId="8" fillId="2" borderId="14" xfId="1" applyFont="1" applyFill="1" applyBorder="1" applyAlignment="1" applyProtection="1">
      <alignment horizontal="left" vertical="center" wrapText="1"/>
      <protection locked="0"/>
    </xf>
    <xf numFmtId="0" fontId="11" fillId="19" borderId="1" xfId="0" applyFont="1" applyFill="1" applyBorder="1" applyAlignment="1" applyProtection="1">
      <alignment horizontal="center" vertical="center"/>
      <protection locked="0"/>
    </xf>
    <xf numFmtId="0" fontId="12" fillId="21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43" fontId="3" fillId="21" borderId="1" xfId="2" applyFont="1" applyFill="1" applyBorder="1" applyAlignment="1" applyProtection="1">
      <alignment horizontal="center" vertical="center"/>
      <protection locked="0"/>
    </xf>
    <xf numFmtId="43" fontId="3" fillId="21" borderId="1" xfId="2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21" borderId="6" xfId="0" applyFont="1" applyFill="1" applyBorder="1" applyAlignment="1" applyProtection="1">
      <alignment horizontal="center" vertical="center"/>
      <protection locked="0"/>
    </xf>
    <xf numFmtId="0" fontId="12" fillId="19" borderId="1" xfId="0" applyFont="1" applyFill="1" applyBorder="1" applyAlignment="1" applyProtection="1">
      <alignment horizontal="center" vertical="center"/>
      <protection locked="0"/>
    </xf>
    <xf numFmtId="0" fontId="12" fillId="13" borderId="1" xfId="0" applyFont="1" applyFill="1" applyBorder="1" applyAlignment="1" applyProtection="1">
      <alignment horizontal="center" vertical="center"/>
      <protection locked="0"/>
    </xf>
    <xf numFmtId="0" fontId="11" fillId="13" borderId="6" xfId="0" applyFont="1" applyFill="1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10" fillId="18" borderId="1" xfId="0" applyFont="1" applyFill="1" applyBorder="1" applyAlignment="1" applyProtection="1">
      <alignment horizontal="left" vertical="center" wrapText="1"/>
      <protection locked="0"/>
    </xf>
    <xf numFmtId="0" fontId="8" fillId="5" borderId="6" xfId="1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9" fillId="2" borderId="14" xfId="1" applyFont="1" applyFill="1" applyBorder="1" applyAlignment="1" applyProtection="1">
      <alignment horizontal="left" vertical="center" wrapText="1"/>
      <protection locked="0"/>
    </xf>
    <xf numFmtId="164" fontId="7" fillId="15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15" borderId="5" xfId="0" applyNumberFormat="1" applyFont="1" applyFill="1" applyBorder="1" applyAlignment="1" applyProtection="1">
      <alignment horizontal="center" vertical="center" wrapText="1"/>
      <protection locked="0"/>
    </xf>
    <xf numFmtId="164" fontId="7" fillId="15" borderId="3" xfId="0" applyNumberFormat="1" applyFont="1" applyFill="1" applyBorder="1" applyAlignment="1" applyProtection="1">
      <alignment horizontal="center" vertical="center" wrapText="1"/>
      <protection locked="0"/>
    </xf>
    <xf numFmtId="164" fontId="7" fillId="3" borderId="4" xfId="0" applyNumberFormat="1" applyFont="1" applyFill="1" applyBorder="1" applyAlignment="1" applyProtection="1">
      <alignment horizontal="center" vertical="center" textRotation="90" wrapText="1"/>
    </xf>
    <xf numFmtId="164" fontId="7" fillId="3" borderId="3" xfId="0" applyNumberFormat="1" applyFont="1" applyFill="1" applyBorder="1" applyAlignment="1" applyProtection="1">
      <alignment horizontal="center" vertical="center" textRotation="90" wrapText="1"/>
    </xf>
    <xf numFmtId="164" fontId="7" fillId="13" borderId="11" xfId="0" applyNumberFormat="1" applyFont="1" applyFill="1" applyBorder="1" applyAlignment="1">
      <alignment horizontal="center" vertical="center" textRotation="90" wrapText="1"/>
    </xf>
    <xf numFmtId="164" fontId="7" fillId="13" borderId="9" xfId="0" applyNumberFormat="1" applyFont="1" applyFill="1" applyBorder="1" applyAlignment="1">
      <alignment horizontal="center" vertical="center" textRotation="90" wrapText="1"/>
    </xf>
    <xf numFmtId="164" fontId="7" fillId="12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9" xfId="0" applyNumberFormat="1" applyFont="1" applyFill="1" applyBorder="1" applyAlignment="1" applyProtection="1">
      <alignment horizontal="center" vertical="center" wrapText="1"/>
      <protection locked="0"/>
    </xf>
    <xf numFmtId="164" fontId="8" fillId="13" borderId="11" xfId="0" applyNumberFormat="1" applyFont="1" applyFill="1" applyBorder="1" applyAlignment="1">
      <alignment horizontal="center" vertical="center" textRotation="90" wrapText="1"/>
    </xf>
    <xf numFmtId="164" fontId="8" fillId="13" borderId="9" xfId="0" applyNumberFormat="1" applyFont="1" applyFill="1" applyBorder="1" applyAlignment="1">
      <alignment horizontal="center" vertical="center" textRotation="90" wrapText="1"/>
    </xf>
    <xf numFmtId="164" fontId="7" fillId="16" borderId="4" xfId="0" applyNumberFormat="1" applyFont="1" applyFill="1" applyBorder="1" applyAlignment="1" applyProtection="1">
      <alignment horizontal="center" vertical="center" textRotation="90" wrapText="1"/>
    </xf>
    <xf numFmtId="164" fontId="7" fillId="16" borderId="3" xfId="0" applyNumberFormat="1" applyFont="1" applyFill="1" applyBorder="1" applyAlignment="1" applyProtection="1">
      <alignment horizontal="center" vertical="center" textRotation="90" wrapText="1"/>
    </xf>
    <xf numFmtId="164" fontId="7" fillId="15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15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15" borderId="9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Ezres" xfId="2" builtinId="3"/>
    <cellStyle name="Normál" xfId="0" builtinId="0"/>
    <cellStyle name="Standard_Tabelle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1"/>
  <sheetViews>
    <sheetView showGridLines="0" tabSelected="1" workbookViewId="0">
      <selection activeCell="AM7" sqref="AM7"/>
    </sheetView>
  </sheetViews>
  <sheetFormatPr defaultColWidth="9.109375" defaultRowHeight="13.2" outlineLevelCol="1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>
      <c r="A1" s="178" t="s">
        <v>20</v>
      </c>
      <c r="B1" s="179"/>
      <c r="C1" s="179"/>
      <c r="D1" s="179"/>
      <c r="E1" s="180"/>
      <c r="F1" s="174" t="s">
        <v>9</v>
      </c>
      <c r="G1" s="175"/>
      <c r="H1" s="174" t="s">
        <v>15</v>
      </c>
      <c r="I1" s="175"/>
      <c r="J1" s="174" t="s">
        <v>8</v>
      </c>
      <c r="K1" s="175"/>
      <c r="L1" s="176" t="s">
        <v>7</v>
      </c>
      <c r="M1" s="177"/>
      <c r="N1" s="174" t="s">
        <v>11</v>
      </c>
      <c r="O1" s="175"/>
      <c r="P1" s="181" t="s">
        <v>10</v>
      </c>
      <c r="Q1" s="182"/>
      <c r="R1" s="174" t="s">
        <v>12</v>
      </c>
      <c r="S1" s="175"/>
      <c r="T1" s="174" t="s">
        <v>13</v>
      </c>
      <c r="U1" s="175"/>
      <c r="V1" s="174" t="s">
        <v>14</v>
      </c>
      <c r="W1" s="175"/>
    </row>
    <row r="2" spans="1:33" s="6" customFormat="1" ht="57.6" customHeight="1" thickBot="1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</row>
    <row r="3" spans="1:33" ht="15" customHeight="1" thickBot="1">
      <c r="A3" s="86" t="s">
        <v>27</v>
      </c>
      <c r="B3" s="126" t="s">
        <v>39</v>
      </c>
      <c r="C3" s="146" t="s">
        <v>40</v>
      </c>
      <c r="D3" s="132">
        <v>2012</v>
      </c>
      <c r="E3" s="117">
        <f t="shared" ref="E3:E15" si="0">IF(SUM(Y3:AG3)&gt;0,SUM(LARGE(Y3:AG3,1)+LARGE(Y3:AG3,2)+LARGE(Y3:AG3,3)+LARGE(Y3:AG3,4)+LARGE(Y3:AG3,5)+LARGE(Y3:AG3,6)+LARGE(Y3:AG3,7))," ")</f>
        <v>255</v>
      </c>
      <c r="F3" s="28">
        <v>1</v>
      </c>
      <c r="G3" s="27">
        <v>50</v>
      </c>
      <c r="H3" s="39"/>
      <c r="I3" s="40"/>
      <c r="J3" s="28">
        <v>1</v>
      </c>
      <c r="K3" s="27">
        <f>VLOOKUP(J3,$Y$66:$Z$81,2)</f>
        <v>25</v>
      </c>
      <c r="L3" s="38" t="s">
        <v>221</v>
      </c>
      <c r="M3" s="49"/>
      <c r="N3" s="50"/>
      <c r="O3" s="49"/>
      <c r="P3" s="28">
        <v>1</v>
      </c>
      <c r="Q3" s="27">
        <v>50</v>
      </c>
      <c r="R3" s="137">
        <v>2</v>
      </c>
      <c r="S3" s="138">
        <v>40</v>
      </c>
      <c r="T3" s="29">
        <v>2</v>
      </c>
      <c r="U3" s="27">
        <v>40</v>
      </c>
      <c r="V3" s="30">
        <v>1</v>
      </c>
      <c r="W3" s="27">
        <v>50</v>
      </c>
      <c r="Y3" s="8">
        <f>G3</f>
        <v>50</v>
      </c>
      <c r="Z3" s="8">
        <f>+I3</f>
        <v>0</v>
      </c>
      <c r="AA3" s="8">
        <f>+K3</f>
        <v>25</v>
      </c>
      <c r="AB3" s="8">
        <f>+M3</f>
        <v>0</v>
      </c>
      <c r="AC3" s="8">
        <f>+O3</f>
        <v>0</v>
      </c>
      <c r="AD3" s="8">
        <f>+Q3</f>
        <v>50</v>
      </c>
      <c r="AE3" s="8">
        <f>+S3</f>
        <v>40</v>
      </c>
      <c r="AF3" s="8">
        <f>+U3</f>
        <v>40</v>
      </c>
      <c r="AG3" s="8">
        <f>+W3</f>
        <v>50</v>
      </c>
    </row>
    <row r="4" spans="1:33" ht="15" customHeight="1" thickBot="1">
      <c r="A4" s="86" t="s">
        <v>28</v>
      </c>
      <c r="B4" s="147" t="s">
        <v>41</v>
      </c>
      <c r="C4" s="148" t="s">
        <v>42</v>
      </c>
      <c r="D4" s="149">
        <v>2012</v>
      </c>
      <c r="E4" s="117">
        <f t="shared" si="0"/>
        <v>240</v>
      </c>
      <c r="F4" s="28">
        <v>2</v>
      </c>
      <c r="G4" s="27">
        <v>40</v>
      </c>
      <c r="H4" s="39"/>
      <c r="I4" s="40"/>
      <c r="J4" s="50">
        <v>3</v>
      </c>
      <c r="K4" s="49"/>
      <c r="L4" s="28">
        <v>2</v>
      </c>
      <c r="M4" s="27">
        <f>VLOOKUP(L4,$Y$66:$Z$81,2)</f>
        <v>20</v>
      </c>
      <c r="N4" s="50"/>
      <c r="O4" s="49"/>
      <c r="P4" s="28">
        <v>2</v>
      </c>
      <c r="Q4" s="27">
        <v>40</v>
      </c>
      <c r="R4" s="137">
        <v>1</v>
      </c>
      <c r="S4" s="138">
        <v>50</v>
      </c>
      <c r="T4" s="29">
        <v>1</v>
      </c>
      <c r="U4" s="27">
        <v>50</v>
      </c>
      <c r="V4" s="29">
        <v>2</v>
      </c>
      <c r="W4" s="27">
        <v>40</v>
      </c>
      <c r="Y4" s="8">
        <f t="shared" ref="Y4:Y15" si="1">G4</f>
        <v>40</v>
      </c>
      <c r="Z4" s="8">
        <f t="shared" ref="Z4:Z15" si="2">+I4</f>
        <v>0</v>
      </c>
      <c r="AA4" s="8">
        <f t="shared" ref="AA4:AA15" si="3">+K4</f>
        <v>0</v>
      </c>
      <c r="AB4" s="8">
        <f t="shared" ref="AB4:AB15" si="4">+M4</f>
        <v>20</v>
      </c>
      <c r="AC4" s="8">
        <f t="shared" ref="AC4:AC15" si="5">+O4</f>
        <v>0</v>
      </c>
      <c r="AD4" s="8">
        <f t="shared" ref="AD4:AD15" si="6">+Q4</f>
        <v>40</v>
      </c>
      <c r="AE4" s="8">
        <f t="shared" ref="AE4:AE15" si="7">+S4</f>
        <v>50</v>
      </c>
      <c r="AF4" s="8">
        <f t="shared" ref="AF4:AF15" si="8">+U4</f>
        <v>50</v>
      </c>
      <c r="AG4" s="8">
        <f t="shared" ref="AG4:AG15" si="9">+W4</f>
        <v>40</v>
      </c>
    </row>
    <row r="5" spans="1:33" ht="15" customHeight="1" thickBot="1">
      <c r="A5" s="86" t="s">
        <v>29</v>
      </c>
      <c r="B5" s="150" t="s">
        <v>139</v>
      </c>
      <c r="C5" s="151" t="s">
        <v>131</v>
      </c>
      <c r="D5" s="135">
        <v>2012</v>
      </c>
      <c r="E5" s="117">
        <f t="shared" si="0"/>
        <v>115</v>
      </c>
      <c r="F5" s="50"/>
      <c r="G5" s="49"/>
      <c r="H5" s="39"/>
      <c r="I5" s="40"/>
      <c r="J5" s="50"/>
      <c r="K5" s="49"/>
      <c r="L5" s="28"/>
      <c r="M5" s="27"/>
      <c r="N5" s="28">
        <v>1</v>
      </c>
      <c r="O5" s="27">
        <f>VLOOKUP(N5,$Y$66:$Z$81,2)</f>
        <v>25</v>
      </c>
      <c r="P5" s="28">
        <v>3</v>
      </c>
      <c r="Q5" s="27">
        <v>30</v>
      </c>
      <c r="R5" s="137">
        <v>3</v>
      </c>
      <c r="S5" s="138">
        <v>30</v>
      </c>
      <c r="T5" s="29"/>
      <c r="U5" s="27"/>
      <c r="V5" s="29">
        <v>3</v>
      </c>
      <c r="W5" s="27">
        <v>30</v>
      </c>
      <c r="Y5" s="8">
        <f t="shared" si="1"/>
        <v>0</v>
      </c>
      <c r="Z5" s="8">
        <f t="shared" si="2"/>
        <v>0</v>
      </c>
      <c r="AA5" s="8">
        <f t="shared" si="3"/>
        <v>0</v>
      </c>
      <c r="AB5" s="8">
        <f t="shared" si="4"/>
        <v>0</v>
      </c>
      <c r="AC5" s="8">
        <f t="shared" si="5"/>
        <v>25</v>
      </c>
      <c r="AD5" s="8">
        <f t="shared" si="6"/>
        <v>30</v>
      </c>
      <c r="AE5" s="8">
        <f t="shared" si="7"/>
        <v>30</v>
      </c>
      <c r="AF5" s="8">
        <f t="shared" si="8"/>
        <v>0</v>
      </c>
      <c r="AG5" s="8">
        <f t="shared" si="9"/>
        <v>30</v>
      </c>
    </row>
    <row r="6" spans="1:33" ht="15" customHeight="1" thickBot="1">
      <c r="A6" s="17" t="s">
        <v>30</v>
      </c>
      <c r="B6" s="41" t="s">
        <v>85</v>
      </c>
      <c r="C6" s="170" t="s">
        <v>231</v>
      </c>
      <c r="D6" s="43">
        <v>2013</v>
      </c>
      <c r="E6" s="34">
        <f t="shared" si="0"/>
        <v>41</v>
      </c>
      <c r="F6" s="50"/>
      <c r="G6" s="49"/>
      <c r="H6" s="39"/>
      <c r="I6" s="40"/>
      <c r="J6" s="28">
        <v>9</v>
      </c>
      <c r="K6" s="27">
        <f>VLOOKUP(J6,$Y$66:$Z$81,2)</f>
        <v>7</v>
      </c>
      <c r="L6" s="28">
        <v>4</v>
      </c>
      <c r="M6" s="27">
        <f>VLOOKUP(L6,$Y$66:$Z$81,2)</f>
        <v>12</v>
      </c>
      <c r="N6" s="50"/>
      <c r="O6" s="49"/>
      <c r="P6" s="28"/>
      <c r="Q6" s="27"/>
      <c r="R6" s="28">
        <v>5</v>
      </c>
      <c r="S6" s="27">
        <v>22</v>
      </c>
      <c r="T6" s="29"/>
      <c r="U6" s="27"/>
      <c r="V6" s="29"/>
      <c r="W6" s="27"/>
      <c r="Y6" s="8">
        <f t="shared" si="1"/>
        <v>0</v>
      </c>
      <c r="Z6" s="8">
        <f t="shared" si="2"/>
        <v>0</v>
      </c>
      <c r="AA6" s="8">
        <f t="shared" si="3"/>
        <v>7</v>
      </c>
      <c r="AB6" s="8">
        <f t="shared" si="4"/>
        <v>12</v>
      </c>
      <c r="AC6" s="8">
        <f t="shared" si="5"/>
        <v>0</v>
      </c>
      <c r="AD6" s="8">
        <f t="shared" si="6"/>
        <v>0</v>
      </c>
      <c r="AE6" s="8">
        <f t="shared" si="7"/>
        <v>22</v>
      </c>
      <c r="AF6" s="8">
        <f t="shared" si="8"/>
        <v>0</v>
      </c>
      <c r="AG6" s="8">
        <f t="shared" si="9"/>
        <v>0</v>
      </c>
    </row>
    <row r="7" spans="1:33" ht="15" customHeight="1" thickBot="1">
      <c r="A7" s="17"/>
      <c r="B7" s="124" t="s">
        <v>78</v>
      </c>
      <c r="C7" s="124" t="s">
        <v>79</v>
      </c>
      <c r="D7" s="84"/>
      <c r="E7" s="82">
        <f t="shared" si="0"/>
        <v>45</v>
      </c>
      <c r="F7" s="55"/>
      <c r="G7" s="56"/>
      <c r="H7" s="139"/>
      <c r="I7" s="140"/>
      <c r="J7" s="55">
        <v>2</v>
      </c>
      <c r="K7" s="56">
        <f>VLOOKUP(J7,$Y$66:$Z$81,2)</f>
        <v>20</v>
      </c>
      <c r="L7" s="55">
        <v>1</v>
      </c>
      <c r="M7" s="56">
        <f>VLOOKUP(L7,$Y$66:$Z$81,2)</f>
        <v>25</v>
      </c>
      <c r="N7" s="55"/>
      <c r="O7" s="56"/>
      <c r="P7" s="55"/>
      <c r="Q7" s="56"/>
      <c r="R7" s="55"/>
      <c r="S7" s="56"/>
      <c r="T7" s="72"/>
      <c r="U7" s="56"/>
      <c r="V7" s="72"/>
      <c r="W7" s="56"/>
      <c r="Y7" s="8">
        <f t="shared" si="1"/>
        <v>0</v>
      </c>
      <c r="Z7" s="8">
        <f t="shared" si="2"/>
        <v>0</v>
      </c>
      <c r="AA7" s="8">
        <f t="shared" si="3"/>
        <v>20</v>
      </c>
      <c r="AB7" s="8">
        <f t="shared" si="4"/>
        <v>25</v>
      </c>
      <c r="AC7" s="8">
        <f t="shared" si="5"/>
        <v>0</v>
      </c>
      <c r="AD7" s="8">
        <f t="shared" si="6"/>
        <v>0</v>
      </c>
      <c r="AE7" s="8">
        <f t="shared" si="7"/>
        <v>0</v>
      </c>
      <c r="AF7" s="8">
        <f t="shared" si="8"/>
        <v>0</v>
      </c>
      <c r="AG7" s="8">
        <f t="shared" si="9"/>
        <v>0</v>
      </c>
    </row>
    <row r="8" spans="1:33" ht="15" customHeight="1" thickBot="1">
      <c r="A8" s="17"/>
      <c r="B8" s="141" t="s">
        <v>43</v>
      </c>
      <c r="C8" s="141"/>
      <c r="D8" s="142">
        <v>2013</v>
      </c>
      <c r="E8" s="82">
        <f t="shared" si="0"/>
        <v>38</v>
      </c>
      <c r="F8" s="55">
        <v>3</v>
      </c>
      <c r="G8" s="56">
        <v>30</v>
      </c>
      <c r="H8" s="139"/>
      <c r="I8" s="140"/>
      <c r="J8" s="55">
        <v>8</v>
      </c>
      <c r="K8" s="56">
        <f>VLOOKUP(J8,$Y$66:$Z$81,2)</f>
        <v>8</v>
      </c>
      <c r="L8" s="55"/>
      <c r="M8" s="56"/>
      <c r="N8" s="55"/>
      <c r="O8" s="56"/>
      <c r="P8" s="73"/>
      <c r="Q8" s="56"/>
      <c r="R8" s="73"/>
      <c r="S8" s="56"/>
      <c r="T8" s="72"/>
      <c r="U8" s="56"/>
      <c r="V8" s="72"/>
      <c r="W8" s="56"/>
      <c r="Y8" s="8">
        <f t="shared" si="1"/>
        <v>30</v>
      </c>
      <c r="Z8" s="8">
        <f t="shared" si="2"/>
        <v>0</v>
      </c>
      <c r="AA8" s="8">
        <f t="shared" si="3"/>
        <v>8</v>
      </c>
      <c r="AB8" s="8">
        <f t="shared" si="4"/>
        <v>0</v>
      </c>
      <c r="AC8" s="8">
        <f t="shared" si="5"/>
        <v>0</v>
      </c>
      <c r="AD8" s="8">
        <f t="shared" si="6"/>
        <v>0</v>
      </c>
      <c r="AE8" s="8">
        <f t="shared" si="7"/>
        <v>0</v>
      </c>
      <c r="AF8" s="8">
        <f t="shared" si="8"/>
        <v>0</v>
      </c>
      <c r="AG8" s="8">
        <f t="shared" si="9"/>
        <v>0</v>
      </c>
    </row>
    <row r="9" spans="1:33" ht="15" customHeight="1" thickBot="1">
      <c r="A9" s="17"/>
      <c r="B9" s="124" t="s">
        <v>82</v>
      </c>
      <c r="C9" s="124" t="s">
        <v>79</v>
      </c>
      <c r="D9" s="84">
        <v>2012</v>
      </c>
      <c r="E9" s="82">
        <f t="shared" si="0"/>
        <v>26</v>
      </c>
      <c r="F9" s="55"/>
      <c r="G9" s="56"/>
      <c r="H9" s="139"/>
      <c r="I9" s="140"/>
      <c r="J9" s="55">
        <v>5</v>
      </c>
      <c r="K9" s="56">
        <f>VLOOKUP(J9,$Y$66:$Z$81,2)</f>
        <v>11</v>
      </c>
      <c r="L9" s="55">
        <v>3</v>
      </c>
      <c r="M9" s="56">
        <f>VLOOKUP(L9,$Y$66:$Z$81,2)</f>
        <v>15</v>
      </c>
      <c r="N9" s="55"/>
      <c r="O9" s="56"/>
      <c r="P9" s="55"/>
      <c r="Q9" s="56"/>
      <c r="R9" s="55"/>
      <c r="S9" s="56"/>
      <c r="T9" s="72"/>
      <c r="U9" s="56"/>
      <c r="V9" s="72"/>
      <c r="W9" s="56"/>
      <c r="Y9" s="8">
        <f t="shared" si="1"/>
        <v>0</v>
      </c>
      <c r="Z9" s="8">
        <f t="shared" si="2"/>
        <v>0</v>
      </c>
      <c r="AA9" s="8">
        <f t="shared" si="3"/>
        <v>11</v>
      </c>
      <c r="AB9" s="8">
        <f t="shared" si="4"/>
        <v>15</v>
      </c>
      <c r="AC9" s="8">
        <f t="shared" si="5"/>
        <v>0</v>
      </c>
      <c r="AD9" s="8">
        <f t="shared" si="6"/>
        <v>0</v>
      </c>
      <c r="AE9" s="8">
        <f t="shared" si="7"/>
        <v>0</v>
      </c>
      <c r="AF9" s="8">
        <f t="shared" si="8"/>
        <v>0</v>
      </c>
      <c r="AG9" s="8">
        <f t="shared" si="9"/>
        <v>0</v>
      </c>
    </row>
    <row r="10" spans="1:33" ht="15" customHeight="1" thickBot="1">
      <c r="A10" s="17"/>
      <c r="B10" s="141" t="s">
        <v>44</v>
      </c>
      <c r="C10" s="141" t="s">
        <v>40</v>
      </c>
      <c r="D10" s="142">
        <v>2012</v>
      </c>
      <c r="E10" s="82">
        <f t="shared" si="0"/>
        <v>24</v>
      </c>
      <c r="F10" s="55">
        <v>4</v>
      </c>
      <c r="G10" s="56">
        <v>24</v>
      </c>
      <c r="H10" s="139"/>
      <c r="I10" s="140"/>
      <c r="J10" s="55"/>
      <c r="K10" s="56"/>
      <c r="L10" s="55"/>
      <c r="M10" s="56"/>
      <c r="N10" s="55"/>
      <c r="O10" s="56"/>
      <c r="P10" s="55"/>
      <c r="Q10" s="56"/>
      <c r="R10" s="55"/>
      <c r="S10" s="56"/>
      <c r="T10" s="72"/>
      <c r="U10" s="56"/>
      <c r="V10" s="72"/>
      <c r="W10" s="56"/>
      <c r="Y10" s="8">
        <f t="shared" si="1"/>
        <v>24</v>
      </c>
      <c r="Z10" s="8">
        <f t="shared" si="2"/>
        <v>0</v>
      </c>
      <c r="AA10" s="8">
        <f t="shared" si="3"/>
        <v>0</v>
      </c>
      <c r="AB10" s="8">
        <f t="shared" si="4"/>
        <v>0</v>
      </c>
      <c r="AC10" s="8">
        <f t="shared" si="5"/>
        <v>0</v>
      </c>
      <c r="AD10" s="8">
        <f t="shared" si="6"/>
        <v>0</v>
      </c>
      <c r="AE10" s="8">
        <f t="shared" si="7"/>
        <v>0</v>
      </c>
      <c r="AF10" s="8">
        <f t="shared" si="8"/>
        <v>0</v>
      </c>
      <c r="AG10" s="8">
        <f t="shared" si="9"/>
        <v>0</v>
      </c>
    </row>
    <row r="11" spans="1:33" ht="15" customHeight="1" thickBot="1">
      <c r="A11" s="17"/>
      <c r="B11" s="124" t="s">
        <v>218</v>
      </c>
      <c r="C11" s="124" t="s">
        <v>49</v>
      </c>
      <c r="D11" s="84"/>
      <c r="E11" s="82">
        <f t="shared" si="0"/>
        <v>24</v>
      </c>
      <c r="F11" s="55"/>
      <c r="G11" s="56"/>
      <c r="H11" s="139"/>
      <c r="I11" s="140"/>
      <c r="J11" s="55"/>
      <c r="K11" s="56"/>
      <c r="L11" s="106"/>
      <c r="M11" s="56"/>
      <c r="N11" s="55"/>
      <c r="O11" s="56"/>
      <c r="P11" s="55"/>
      <c r="Q11" s="56"/>
      <c r="R11" s="55">
        <v>4</v>
      </c>
      <c r="S11" s="56">
        <v>24</v>
      </c>
      <c r="T11" s="72"/>
      <c r="U11" s="56"/>
      <c r="V11" s="72"/>
      <c r="W11" s="56"/>
      <c r="Y11" s="8">
        <f t="shared" si="1"/>
        <v>0</v>
      </c>
      <c r="Z11" s="8">
        <f t="shared" si="2"/>
        <v>0</v>
      </c>
      <c r="AA11" s="8">
        <f t="shared" si="3"/>
        <v>0</v>
      </c>
      <c r="AB11" s="8">
        <f t="shared" si="4"/>
        <v>0</v>
      </c>
      <c r="AC11" s="8">
        <f t="shared" si="5"/>
        <v>0</v>
      </c>
      <c r="AD11" s="8">
        <f t="shared" si="6"/>
        <v>0</v>
      </c>
      <c r="AE11" s="8">
        <f t="shared" si="7"/>
        <v>24</v>
      </c>
      <c r="AF11" s="8">
        <f t="shared" si="8"/>
        <v>0</v>
      </c>
      <c r="AG11" s="8">
        <f t="shared" si="9"/>
        <v>0</v>
      </c>
    </row>
    <row r="12" spans="1:33" ht="15" customHeight="1" thickBot="1">
      <c r="A12" s="17"/>
      <c r="B12" s="124" t="s">
        <v>219</v>
      </c>
      <c r="C12" s="124"/>
      <c r="D12" s="84"/>
      <c r="E12" s="82">
        <f t="shared" si="0"/>
        <v>20</v>
      </c>
      <c r="F12" s="55"/>
      <c r="G12" s="56"/>
      <c r="H12" s="139"/>
      <c r="I12" s="140"/>
      <c r="J12" s="55"/>
      <c r="K12" s="56"/>
      <c r="L12" s="106"/>
      <c r="M12" s="56"/>
      <c r="N12" s="55"/>
      <c r="O12" s="56"/>
      <c r="P12" s="55"/>
      <c r="Q12" s="56"/>
      <c r="R12" s="55">
        <v>6</v>
      </c>
      <c r="S12" s="56">
        <v>20</v>
      </c>
      <c r="T12" s="72"/>
      <c r="U12" s="56"/>
      <c r="V12" s="72"/>
      <c r="W12" s="56"/>
      <c r="Y12" s="8">
        <f t="shared" si="1"/>
        <v>0</v>
      </c>
      <c r="Z12" s="8">
        <f t="shared" si="2"/>
        <v>0</v>
      </c>
      <c r="AA12" s="8">
        <f t="shared" si="3"/>
        <v>0</v>
      </c>
      <c r="AB12" s="8">
        <f t="shared" si="4"/>
        <v>0</v>
      </c>
      <c r="AC12" s="8">
        <f t="shared" si="5"/>
        <v>0</v>
      </c>
      <c r="AD12" s="8">
        <f t="shared" si="6"/>
        <v>0</v>
      </c>
      <c r="AE12" s="8">
        <f t="shared" si="7"/>
        <v>20</v>
      </c>
      <c r="AF12" s="8">
        <f t="shared" si="8"/>
        <v>0</v>
      </c>
      <c r="AG12" s="8">
        <f t="shared" si="9"/>
        <v>0</v>
      </c>
    </row>
    <row r="13" spans="1:33" ht="15" customHeight="1" thickBot="1">
      <c r="A13" s="17"/>
      <c r="B13" s="124" t="s">
        <v>80</v>
      </c>
      <c r="C13" s="124" t="s">
        <v>81</v>
      </c>
      <c r="D13" s="84">
        <v>2012</v>
      </c>
      <c r="E13" s="82">
        <f t="shared" si="0"/>
        <v>12</v>
      </c>
      <c r="F13" s="55"/>
      <c r="G13" s="56"/>
      <c r="H13" s="139"/>
      <c r="I13" s="140"/>
      <c r="J13" s="55">
        <v>4</v>
      </c>
      <c r="K13" s="56">
        <f>VLOOKUP(J13,$Y$66:$Z$81,2)</f>
        <v>12</v>
      </c>
      <c r="L13" s="128" t="s">
        <v>221</v>
      </c>
      <c r="M13" s="56"/>
      <c r="N13" s="55"/>
      <c r="O13" s="56"/>
      <c r="P13" s="55"/>
      <c r="Q13" s="56"/>
      <c r="R13" s="55"/>
      <c r="S13" s="56"/>
      <c r="T13" s="72"/>
      <c r="U13" s="56"/>
      <c r="V13" s="72"/>
      <c r="W13" s="56"/>
      <c r="Y13" s="8">
        <f t="shared" si="1"/>
        <v>0</v>
      </c>
      <c r="Z13" s="8">
        <f t="shared" si="2"/>
        <v>0</v>
      </c>
      <c r="AA13" s="8">
        <f t="shared" si="3"/>
        <v>12</v>
      </c>
      <c r="AB13" s="8">
        <f t="shared" si="4"/>
        <v>0</v>
      </c>
      <c r="AC13" s="8">
        <f t="shared" si="5"/>
        <v>0</v>
      </c>
      <c r="AD13" s="8">
        <f t="shared" si="6"/>
        <v>0</v>
      </c>
      <c r="AE13" s="8">
        <f t="shared" si="7"/>
        <v>0</v>
      </c>
      <c r="AF13" s="8">
        <f t="shared" si="8"/>
        <v>0</v>
      </c>
      <c r="AG13" s="8">
        <f t="shared" si="9"/>
        <v>0</v>
      </c>
    </row>
    <row r="14" spans="1:33" ht="15" customHeight="1" thickBot="1">
      <c r="A14" s="17"/>
      <c r="B14" s="124" t="s">
        <v>83</v>
      </c>
      <c r="C14" s="124" t="s">
        <v>79</v>
      </c>
      <c r="D14" s="84"/>
      <c r="E14" s="82">
        <f t="shared" si="0"/>
        <v>10</v>
      </c>
      <c r="F14" s="55"/>
      <c r="G14" s="56"/>
      <c r="H14" s="139"/>
      <c r="I14" s="140"/>
      <c r="J14" s="55">
        <v>6</v>
      </c>
      <c r="K14" s="56">
        <f>VLOOKUP(J14,$Y$66:$Z$81,2)</f>
        <v>10</v>
      </c>
      <c r="L14" s="128" t="s">
        <v>221</v>
      </c>
      <c r="M14" s="56"/>
      <c r="N14" s="55"/>
      <c r="O14" s="56"/>
      <c r="P14" s="55"/>
      <c r="Q14" s="56"/>
      <c r="R14" s="55"/>
      <c r="S14" s="56"/>
      <c r="T14" s="72"/>
      <c r="U14" s="56"/>
      <c r="V14" s="72"/>
      <c r="W14" s="56"/>
      <c r="Y14" s="8">
        <f t="shared" si="1"/>
        <v>0</v>
      </c>
      <c r="Z14" s="8">
        <f t="shared" si="2"/>
        <v>0</v>
      </c>
      <c r="AA14" s="8">
        <f t="shared" si="3"/>
        <v>10</v>
      </c>
      <c r="AB14" s="8">
        <f t="shared" si="4"/>
        <v>0</v>
      </c>
      <c r="AC14" s="8">
        <f t="shared" si="5"/>
        <v>0</v>
      </c>
      <c r="AD14" s="8">
        <f t="shared" si="6"/>
        <v>0</v>
      </c>
      <c r="AE14" s="8">
        <f t="shared" si="7"/>
        <v>0</v>
      </c>
      <c r="AF14" s="8">
        <f t="shared" si="8"/>
        <v>0</v>
      </c>
      <c r="AG14" s="8">
        <f t="shared" si="9"/>
        <v>0</v>
      </c>
    </row>
    <row r="15" spans="1:33" ht="15" customHeight="1" thickBot="1">
      <c r="A15" s="17"/>
      <c r="B15" s="124" t="s">
        <v>84</v>
      </c>
      <c r="C15" s="124" t="s">
        <v>79</v>
      </c>
      <c r="D15" s="84"/>
      <c r="E15" s="82">
        <f t="shared" si="0"/>
        <v>9</v>
      </c>
      <c r="F15" s="55"/>
      <c r="G15" s="56"/>
      <c r="H15" s="139"/>
      <c r="I15" s="140"/>
      <c r="J15" s="55">
        <v>7</v>
      </c>
      <c r="K15" s="56">
        <f>VLOOKUP(J15,$Y$66:$Z$81,2)</f>
        <v>9</v>
      </c>
      <c r="L15" s="55"/>
      <c r="M15" s="56"/>
      <c r="N15" s="55"/>
      <c r="O15" s="56"/>
      <c r="P15" s="55"/>
      <c r="Q15" s="56"/>
      <c r="R15" s="55"/>
      <c r="S15" s="56"/>
      <c r="T15" s="72"/>
      <c r="U15" s="56"/>
      <c r="V15" s="72"/>
      <c r="W15" s="56"/>
      <c r="Y15" s="8">
        <f t="shared" si="1"/>
        <v>0</v>
      </c>
      <c r="Z15" s="8">
        <f t="shared" si="2"/>
        <v>0</v>
      </c>
      <c r="AA15" s="8">
        <f t="shared" si="3"/>
        <v>9</v>
      </c>
      <c r="AB15" s="8">
        <f t="shared" si="4"/>
        <v>0</v>
      </c>
      <c r="AC15" s="8">
        <f t="shared" si="5"/>
        <v>0</v>
      </c>
      <c r="AD15" s="8">
        <f t="shared" si="6"/>
        <v>0</v>
      </c>
      <c r="AE15" s="8">
        <f t="shared" si="7"/>
        <v>0</v>
      </c>
      <c r="AF15" s="8">
        <f t="shared" si="8"/>
        <v>0</v>
      </c>
      <c r="AG15" s="8">
        <f t="shared" si="9"/>
        <v>0</v>
      </c>
    </row>
    <row r="16" spans="1:33" s="10" customFormat="1" ht="4.8" customHeight="1" thickBo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40" ht="118.5" customHeight="1" thickBot="1">
      <c r="A17" s="171" t="s">
        <v>21</v>
      </c>
      <c r="B17" s="172"/>
      <c r="C17" s="172"/>
      <c r="D17" s="172"/>
      <c r="E17" s="173"/>
      <c r="F17" s="174" t="s">
        <v>9</v>
      </c>
      <c r="G17" s="175"/>
      <c r="H17" s="174" t="s">
        <v>15</v>
      </c>
      <c r="I17" s="175"/>
      <c r="J17" s="174" t="s">
        <v>8</v>
      </c>
      <c r="K17" s="175"/>
      <c r="L17" s="176" t="s">
        <v>7</v>
      </c>
      <c r="M17" s="177"/>
      <c r="N17" s="174" t="s">
        <v>11</v>
      </c>
      <c r="O17" s="175"/>
      <c r="P17" s="181" t="s">
        <v>10</v>
      </c>
      <c r="Q17" s="182"/>
      <c r="R17" s="174" t="s">
        <v>12</v>
      </c>
      <c r="S17" s="175"/>
      <c r="T17" s="174" t="s">
        <v>13</v>
      </c>
      <c r="U17" s="175"/>
      <c r="V17" s="174" t="s">
        <v>14</v>
      </c>
      <c r="W17" s="175"/>
    </row>
    <row r="18" spans="1:40" s="11" customFormat="1" ht="57.75" customHeight="1" thickBot="1">
      <c r="A18" s="4" t="s">
        <v>0</v>
      </c>
      <c r="B18" s="2" t="s">
        <v>1</v>
      </c>
      <c r="C18" s="24" t="s">
        <v>6</v>
      </c>
      <c r="D18" s="3" t="s">
        <v>2</v>
      </c>
      <c r="E18" s="4" t="s">
        <v>3</v>
      </c>
      <c r="F18" s="4" t="s">
        <v>4</v>
      </c>
      <c r="G18" s="4" t="s">
        <v>5</v>
      </c>
      <c r="H18" s="4" t="s">
        <v>4</v>
      </c>
      <c r="I18" s="4" t="s">
        <v>5</v>
      </c>
      <c r="J18" s="4" t="s">
        <v>4</v>
      </c>
      <c r="K18" s="4" t="s">
        <v>5</v>
      </c>
      <c r="L18" s="4" t="s">
        <v>4</v>
      </c>
      <c r="M18" s="4" t="s">
        <v>5</v>
      </c>
      <c r="N18" s="4" t="s">
        <v>4</v>
      </c>
      <c r="O18" s="4" t="s">
        <v>5</v>
      </c>
      <c r="P18" s="4" t="s">
        <v>4</v>
      </c>
      <c r="Q18" s="4" t="s">
        <v>5</v>
      </c>
      <c r="R18" s="4" t="s">
        <v>4</v>
      </c>
      <c r="S18" s="4" t="s">
        <v>5</v>
      </c>
      <c r="T18" s="5" t="s">
        <v>4</v>
      </c>
      <c r="U18" s="4" t="s">
        <v>5</v>
      </c>
      <c r="V18" s="4" t="s">
        <v>4</v>
      </c>
      <c r="W18" s="4" t="s">
        <v>5</v>
      </c>
      <c r="AN18" s="169"/>
    </row>
    <row r="19" spans="1:40" ht="15" customHeight="1" thickBot="1">
      <c r="A19" s="57" t="s">
        <v>27</v>
      </c>
      <c r="B19" s="76" t="s">
        <v>228</v>
      </c>
      <c r="C19" s="143" t="s">
        <v>40</v>
      </c>
      <c r="D19" s="59">
        <v>2012</v>
      </c>
      <c r="E19" s="60">
        <f t="shared" ref="E19:E24" si="10">IF(SUM(Y19:AG19)&gt;0,SUM(LARGE(Y19:AG19,1)+LARGE(Y19:AG19,2)+LARGE(Y19:AG19,3)+LARGE(Y19:AG19,4)+LARGE(Y19:AG19,5)+LARGE(Y19:AG19,6)+LARGE(Y19:AG19,7))," ")</f>
        <v>275</v>
      </c>
      <c r="F19" s="28">
        <v>1</v>
      </c>
      <c r="G19" s="27">
        <v>50</v>
      </c>
      <c r="H19" s="39"/>
      <c r="I19" s="40"/>
      <c r="J19" s="50">
        <v>2</v>
      </c>
      <c r="K19" s="49"/>
      <c r="L19" s="28">
        <v>1</v>
      </c>
      <c r="M19" s="27">
        <f>VLOOKUP(L19,$Y$66:$Z$81,2)</f>
        <v>25</v>
      </c>
      <c r="N19" s="50"/>
      <c r="O19" s="49"/>
      <c r="P19" s="28">
        <v>1</v>
      </c>
      <c r="Q19" s="27">
        <v>50</v>
      </c>
      <c r="R19" s="28">
        <v>1</v>
      </c>
      <c r="S19" s="27">
        <v>50</v>
      </c>
      <c r="T19" s="29">
        <v>1</v>
      </c>
      <c r="U19" s="27">
        <v>50</v>
      </c>
      <c r="V19" s="30">
        <v>1</v>
      </c>
      <c r="W19" s="27">
        <v>50</v>
      </c>
      <c r="Y19" s="8">
        <f>G19</f>
        <v>50</v>
      </c>
      <c r="Z19" s="8">
        <f>+I19</f>
        <v>0</v>
      </c>
      <c r="AA19" s="8">
        <f>+K19</f>
        <v>0</v>
      </c>
      <c r="AB19" s="8">
        <f>+M19</f>
        <v>25</v>
      </c>
      <c r="AC19" s="8">
        <f>+O19</f>
        <v>0</v>
      </c>
      <c r="AD19" s="8">
        <f>+Q19</f>
        <v>50</v>
      </c>
      <c r="AE19" s="8">
        <f>+S19</f>
        <v>50</v>
      </c>
      <c r="AF19" s="8">
        <f>+U19</f>
        <v>50</v>
      </c>
      <c r="AG19" s="8">
        <f>+W19</f>
        <v>50</v>
      </c>
    </row>
    <row r="20" spans="1:40" ht="15" customHeight="1" thickBot="1">
      <c r="A20" s="57" t="s">
        <v>28</v>
      </c>
      <c r="B20" s="58" t="s">
        <v>86</v>
      </c>
      <c r="C20" s="58" t="s">
        <v>40</v>
      </c>
      <c r="D20" s="59">
        <v>2012</v>
      </c>
      <c r="E20" s="60">
        <f t="shared" si="10"/>
        <v>145</v>
      </c>
      <c r="F20" s="50"/>
      <c r="G20" s="49"/>
      <c r="H20" s="39"/>
      <c r="I20" s="40"/>
      <c r="J20" s="28">
        <v>1</v>
      </c>
      <c r="K20" s="27">
        <f>VLOOKUP(J20,$Y$66:$Z$81,2)</f>
        <v>25</v>
      </c>
      <c r="L20" s="50"/>
      <c r="M20" s="49"/>
      <c r="N20" s="28"/>
      <c r="O20" s="27"/>
      <c r="P20" s="28"/>
      <c r="Q20" s="27"/>
      <c r="R20" s="28">
        <v>2</v>
      </c>
      <c r="S20" s="27">
        <v>40</v>
      </c>
      <c r="T20" s="29">
        <v>2</v>
      </c>
      <c r="U20" s="27">
        <v>40</v>
      </c>
      <c r="V20" s="30">
        <v>2</v>
      </c>
      <c r="W20" s="27">
        <v>40</v>
      </c>
      <c r="Y20" s="8">
        <f t="shared" ref="Y20:Y24" si="11">G20</f>
        <v>0</v>
      </c>
      <c r="Z20" s="8">
        <f t="shared" ref="Z20:Z24" si="12">+I20</f>
        <v>0</v>
      </c>
      <c r="AA20" s="8">
        <f t="shared" ref="AA20:AA24" si="13">+K20</f>
        <v>25</v>
      </c>
      <c r="AB20" s="8">
        <f t="shared" ref="AB20:AB24" si="14">+M20</f>
        <v>0</v>
      </c>
      <c r="AC20" s="8">
        <f t="shared" ref="AC20:AC24" si="15">+O20</f>
        <v>0</v>
      </c>
      <c r="AD20" s="8">
        <f t="shared" ref="AD20:AD24" si="16">+Q20</f>
        <v>0</v>
      </c>
      <c r="AE20" s="8">
        <f t="shared" ref="AE20:AE24" si="17">+S20</f>
        <v>40</v>
      </c>
      <c r="AF20" s="8">
        <f t="shared" ref="AF20:AF24" si="18">+U20</f>
        <v>40</v>
      </c>
      <c r="AG20" s="8">
        <f t="shared" ref="AG20:AG24" si="19">+W20</f>
        <v>40</v>
      </c>
    </row>
    <row r="21" spans="1:40" ht="15" customHeight="1" thickBot="1">
      <c r="A21" s="57" t="s">
        <v>29</v>
      </c>
      <c r="B21" s="58" t="s">
        <v>87</v>
      </c>
      <c r="C21" s="76" t="s">
        <v>49</v>
      </c>
      <c r="D21" s="59">
        <v>2012</v>
      </c>
      <c r="E21" s="60">
        <f t="shared" si="10"/>
        <v>105</v>
      </c>
      <c r="F21" s="50"/>
      <c r="G21" s="49"/>
      <c r="H21" s="39"/>
      <c r="I21" s="40"/>
      <c r="J21" s="28">
        <v>3</v>
      </c>
      <c r="K21" s="27">
        <f>VLOOKUP(J21,$Y$66:$Z$81,2)</f>
        <v>15</v>
      </c>
      <c r="L21" s="28">
        <v>2</v>
      </c>
      <c r="M21" s="27">
        <f>VLOOKUP(L21,$Y$66:$Z$81,2)</f>
        <v>20</v>
      </c>
      <c r="N21" s="50"/>
      <c r="O21" s="49"/>
      <c r="P21" s="28">
        <v>2</v>
      </c>
      <c r="Q21" s="27">
        <v>40</v>
      </c>
      <c r="R21" s="28">
        <v>3</v>
      </c>
      <c r="S21" s="27">
        <v>30</v>
      </c>
      <c r="T21" s="29"/>
      <c r="U21" s="27"/>
      <c r="V21" s="30"/>
      <c r="W21" s="27"/>
      <c r="Y21" s="8">
        <f t="shared" si="11"/>
        <v>0</v>
      </c>
      <c r="Z21" s="8">
        <f t="shared" si="12"/>
        <v>0</v>
      </c>
      <c r="AA21" s="8">
        <f t="shared" si="13"/>
        <v>15</v>
      </c>
      <c r="AB21" s="8">
        <f t="shared" si="14"/>
        <v>20</v>
      </c>
      <c r="AC21" s="8">
        <f t="shared" si="15"/>
        <v>0</v>
      </c>
      <c r="AD21" s="8">
        <f t="shared" si="16"/>
        <v>40</v>
      </c>
      <c r="AE21" s="8">
        <f t="shared" si="17"/>
        <v>30</v>
      </c>
      <c r="AF21" s="8">
        <f t="shared" si="18"/>
        <v>0</v>
      </c>
      <c r="AG21" s="8">
        <f t="shared" si="19"/>
        <v>0</v>
      </c>
    </row>
    <row r="22" spans="1:40" ht="15" customHeight="1" thickBot="1">
      <c r="A22" s="22" t="s">
        <v>30</v>
      </c>
      <c r="B22" s="23" t="s">
        <v>140</v>
      </c>
      <c r="C22" s="45" t="s">
        <v>99</v>
      </c>
      <c r="D22" s="32">
        <v>2012</v>
      </c>
      <c r="E22" s="33">
        <f t="shared" si="10"/>
        <v>85</v>
      </c>
      <c r="F22" s="50"/>
      <c r="G22" s="49"/>
      <c r="H22" s="39"/>
      <c r="I22" s="40"/>
      <c r="J22" s="50"/>
      <c r="K22" s="49"/>
      <c r="L22" s="28"/>
      <c r="M22" s="27"/>
      <c r="N22" s="28">
        <v>1</v>
      </c>
      <c r="O22" s="27">
        <f>VLOOKUP(N22,$Y$66:$Z$81,2)</f>
        <v>25</v>
      </c>
      <c r="P22" s="28"/>
      <c r="Q22" s="27"/>
      <c r="R22" s="28"/>
      <c r="S22" s="27"/>
      <c r="T22" s="29">
        <v>3</v>
      </c>
      <c r="U22" s="27">
        <v>30</v>
      </c>
      <c r="V22" s="30">
        <v>3</v>
      </c>
      <c r="W22" s="27">
        <v>30</v>
      </c>
      <c r="Y22" s="8">
        <f t="shared" si="11"/>
        <v>0</v>
      </c>
      <c r="Z22" s="8">
        <f t="shared" si="12"/>
        <v>0</v>
      </c>
      <c r="AA22" s="8">
        <f t="shared" si="13"/>
        <v>0</v>
      </c>
      <c r="AB22" s="8">
        <f t="shared" si="14"/>
        <v>0</v>
      </c>
      <c r="AC22" s="8">
        <f t="shared" si="15"/>
        <v>25</v>
      </c>
      <c r="AD22" s="8">
        <f t="shared" si="16"/>
        <v>0</v>
      </c>
      <c r="AE22" s="8">
        <f t="shared" si="17"/>
        <v>0</v>
      </c>
      <c r="AF22" s="8">
        <f t="shared" si="18"/>
        <v>30</v>
      </c>
      <c r="AG22" s="8">
        <f t="shared" si="19"/>
        <v>30</v>
      </c>
    </row>
    <row r="23" spans="1:40" ht="15" customHeight="1" thickBot="1">
      <c r="A23" s="22"/>
      <c r="B23" s="52" t="s">
        <v>217</v>
      </c>
      <c r="C23" s="103" t="s">
        <v>40</v>
      </c>
      <c r="D23" s="53">
        <v>2012</v>
      </c>
      <c r="E23" s="54">
        <f t="shared" si="10"/>
        <v>24</v>
      </c>
      <c r="F23" s="55"/>
      <c r="G23" s="56"/>
      <c r="H23" s="139"/>
      <c r="I23" s="140"/>
      <c r="J23" s="55"/>
      <c r="K23" s="56"/>
      <c r="L23" s="55"/>
      <c r="M23" s="56"/>
      <c r="N23" s="55"/>
      <c r="O23" s="56"/>
      <c r="P23" s="55"/>
      <c r="Q23" s="56"/>
      <c r="R23" s="55"/>
      <c r="S23" s="56"/>
      <c r="T23" s="72"/>
      <c r="U23" s="56"/>
      <c r="V23" s="73">
        <v>4</v>
      </c>
      <c r="W23" s="56">
        <v>24</v>
      </c>
      <c r="Y23" s="8">
        <f t="shared" si="11"/>
        <v>0</v>
      </c>
      <c r="Z23" s="8">
        <f t="shared" si="12"/>
        <v>0</v>
      </c>
      <c r="AA23" s="8">
        <f t="shared" si="13"/>
        <v>0</v>
      </c>
      <c r="AB23" s="8">
        <f t="shared" si="14"/>
        <v>0</v>
      </c>
      <c r="AC23" s="8">
        <f t="shared" si="15"/>
        <v>0</v>
      </c>
      <c r="AD23" s="8">
        <f t="shared" si="16"/>
        <v>0</v>
      </c>
      <c r="AE23" s="8">
        <f t="shared" si="17"/>
        <v>0</v>
      </c>
      <c r="AF23" s="8">
        <f t="shared" si="18"/>
        <v>0</v>
      </c>
      <c r="AG23" s="8">
        <f t="shared" si="19"/>
        <v>24</v>
      </c>
    </row>
    <row r="24" spans="1:40" ht="15" customHeight="1" thickBot="1">
      <c r="A24" s="22"/>
      <c r="B24" s="52" t="s">
        <v>88</v>
      </c>
      <c r="C24" s="52"/>
      <c r="D24" s="53"/>
      <c r="E24" s="54">
        <f t="shared" si="10"/>
        <v>12</v>
      </c>
      <c r="F24" s="55"/>
      <c r="G24" s="56"/>
      <c r="H24" s="139"/>
      <c r="I24" s="140"/>
      <c r="J24" s="55">
        <v>4</v>
      </c>
      <c r="K24" s="56">
        <f>VLOOKUP(J24,$Y$66:$Z$81,2)</f>
        <v>12</v>
      </c>
      <c r="L24" s="55"/>
      <c r="M24" s="56"/>
      <c r="N24" s="55"/>
      <c r="O24" s="56"/>
      <c r="P24" s="55"/>
      <c r="Q24" s="56"/>
      <c r="R24" s="55"/>
      <c r="S24" s="56"/>
      <c r="T24" s="72"/>
      <c r="U24" s="56"/>
      <c r="V24" s="73"/>
      <c r="W24" s="56"/>
      <c r="Y24" s="8">
        <f t="shared" si="11"/>
        <v>0</v>
      </c>
      <c r="Z24" s="8">
        <f t="shared" si="12"/>
        <v>0</v>
      </c>
      <c r="AA24" s="8">
        <f t="shared" si="13"/>
        <v>12</v>
      </c>
      <c r="AB24" s="8">
        <f t="shared" si="14"/>
        <v>0</v>
      </c>
      <c r="AC24" s="8">
        <f t="shared" si="15"/>
        <v>0</v>
      </c>
      <c r="AD24" s="8">
        <f t="shared" si="16"/>
        <v>0</v>
      </c>
      <c r="AE24" s="8">
        <f t="shared" si="17"/>
        <v>0</v>
      </c>
      <c r="AF24" s="8">
        <f t="shared" si="18"/>
        <v>0</v>
      </c>
      <c r="AG24" s="8">
        <f t="shared" si="19"/>
        <v>0</v>
      </c>
    </row>
    <row r="28" spans="1:40" ht="13.8" thickBot="1"/>
    <row r="29" spans="1:40" ht="13.8" thickBot="1">
      <c r="F29" s="74"/>
      <c r="G29" s="75"/>
      <c r="H29" s="144"/>
      <c r="I29" s="74"/>
    </row>
    <row r="30" spans="1:40">
      <c r="F30" s="145"/>
      <c r="G30" s="145"/>
      <c r="H30" s="145"/>
      <c r="I30" s="145"/>
    </row>
    <row r="65" spans="25:26" ht="45">
      <c r="Y65" s="12" t="s">
        <v>4</v>
      </c>
      <c r="Z65" s="12" t="s">
        <v>5</v>
      </c>
    </row>
    <row r="66" spans="25:26">
      <c r="Y66" s="13">
        <v>0</v>
      </c>
      <c r="Z66" s="13">
        <v>0</v>
      </c>
    </row>
    <row r="67" spans="25:26">
      <c r="Y67" s="14">
        <v>1</v>
      </c>
      <c r="Z67" s="15">
        <v>25</v>
      </c>
    </row>
    <row r="68" spans="25:26">
      <c r="Y68" s="16">
        <v>2</v>
      </c>
      <c r="Z68" s="13">
        <v>20</v>
      </c>
    </row>
    <row r="69" spans="25:26">
      <c r="Y69" s="16">
        <v>3</v>
      </c>
      <c r="Z69" s="13">
        <v>15</v>
      </c>
    </row>
    <row r="70" spans="25:26">
      <c r="Y70" s="16">
        <v>4</v>
      </c>
      <c r="Z70" s="13">
        <v>12</v>
      </c>
    </row>
    <row r="71" spans="25:26">
      <c r="Y71" s="16">
        <v>5</v>
      </c>
      <c r="Z71" s="13">
        <v>11</v>
      </c>
    </row>
    <row r="72" spans="25:26">
      <c r="Y72" s="16">
        <v>6</v>
      </c>
      <c r="Z72" s="13">
        <v>10</v>
      </c>
    </row>
    <row r="73" spans="25:26">
      <c r="Y73" s="16">
        <v>7</v>
      </c>
      <c r="Z73" s="13">
        <v>9</v>
      </c>
    </row>
    <row r="74" spans="25:26">
      <c r="Y74" s="16">
        <v>8</v>
      </c>
      <c r="Z74" s="13">
        <v>8</v>
      </c>
    </row>
    <row r="75" spans="25:26">
      <c r="Y75" s="16">
        <v>9</v>
      </c>
      <c r="Z75" s="13">
        <v>7</v>
      </c>
    </row>
    <row r="76" spans="25:26">
      <c r="Y76" s="16">
        <v>10</v>
      </c>
      <c r="Z76" s="13">
        <v>6</v>
      </c>
    </row>
    <row r="77" spans="25:26">
      <c r="Y77" s="16">
        <v>11</v>
      </c>
      <c r="Z77" s="13">
        <v>5</v>
      </c>
    </row>
    <row r="78" spans="25:26">
      <c r="Y78" s="16">
        <v>12</v>
      </c>
      <c r="Z78" s="13">
        <v>4</v>
      </c>
    </row>
    <row r="79" spans="25:26">
      <c r="Y79" s="16">
        <v>13</v>
      </c>
      <c r="Z79" s="13">
        <v>3</v>
      </c>
    </row>
    <row r="80" spans="25:26">
      <c r="Y80" s="16">
        <v>14</v>
      </c>
      <c r="Z80" s="13">
        <v>2</v>
      </c>
    </row>
    <row r="81" spans="25:26">
      <c r="Y81" s="16">
        <v>15</v>
      </c>
      <c r="Z81" s="13">
        <v>1</v>
      </c>
    </row>
  </sheetData>
  <sortState ref="B19:W24">
    <sortCondition descending="1" ref="E19:E24"/>
  </sortState>
  <mergeCells count="20">
    <mergeCell ref="T1:U1"/>
    <mergeCell ref="V1:W1"/>
    <mergeCell ref="T17:U17"/>
    <mergeCell ref="V17:W17"/>
    <mergeCell ref="L1:M1"/>
    <mergeCell ref="N1:O1"/>
    <mergeCell ref="N17:O17"/>
    <mergeCell ref="P17:Q17"/>
    <mergeCell ref="R17:S17"/>
    <mergeCell ref="P1:Q1"/>
    <mergeCell ref="R1:S1"/>
    <mergeCell ref="A17:E17"/>
    <mergeCell ref="H17:I17"/>
    <mergeCell ref="J17:K17"/>
    <mergeCell ref="L17:M17"/>
    <mergeCell ref="A1:E1"/>
    <mergeCell ref="F1:G1"/>
    <mergeCell ref="H1:I1"/>
    <mergeCell ref="J1:K1"/>
    <mergeCell ref="F17:G17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101"/>
  <sheetViews>
    <sheetView showGridLines="0" workbookViewId="0">
      <selection activeCell="AK29" sqref="AK29"/>
    </sheetView>
  </sheetViews>
  <sheetFormatPr defaultColWidth="9.109375" defaultRowHeight="13.2" outlineLevelCol="1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8" s="1" customFormat="1" ht="118.5" customHeight="1" thickBot="1">
      <c r="A1" s="178" t="s">
        <v>199</v>
      </c>
      <c r="B1" s="179"/>
      <c r="C1" s="179"/>
      <c r="D1" s="179"/>
      <c r="E1" s="180"/>
      <c r="F1" s="174" t="s">
        <v>9</v>
      </c>
      <c r="G1" s="175"/>
      <c r="H1" s="174" t="s">
        <v>15</v>
      </c>
      <c r="I1" s="175"/>
      <c r="J1" s="174" t="s">
        <v>8</v>
      </c>
      <c r="K1" s="175"/>
      <c r="L1" s="176" t="s">
        <v>7</v>
      </c>
      <c r="M1" s="177"/>
      <c r="N1" s="174" t="s">
        <v>11</v>
      </c>
      <c r="O1" s="175"/>
      <c r="P1" s="181" t="s">
        <v>10</v>
      </c>
      <c r="Q1" s="182"/>
      <c r="R1" s="174" t="s">
        <v>12</v>
      </c>
      <c r="S1" s="175"/>
      <c r="T1" s="174" t="s">
        <v>13</v>
      </c>
      <c r="U1" s="175"/>
      <c r="V1" s="174" t="s">
        <v>14</v>
      </c>
      <c r="W1" s="175"/>
    </row>
    <row r="2" spans="1:38" s="6" customFormat="1" ht="57.6" customHeight="1" thickBot="1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</row>
    <row r="3" spans="1:38" ht="15" customHeight="1" thickBot="1">
      <c r="A3" s="86" t="s">
        <v>27</v>
      </c>
      <c r="B3" s="125" t="s">
        <v>46</v>
      </c>
      <c r="C3" s="163" t="s">
        <v>40</v>
      </c>
      <c r="D3" s="127">
        <v>2010</v>
      </c>
      <c r="E3" s="117">
        <f t="shared" ref="E3:E19" si="0">IF(SUM(Y3:AG3)&gt;0,SUM(LARGE(Y3:AG3,1)+LARGE(Y3:AG3,2)+LARGE(Y3:AG3,3)+LARGE(Y3:AG3,4)+LARGE(Y3:AG3,5)+LARGE(Y3:AG3,6)+LARGE(Y3:AG3,7))," ")</f>
        <v>229</v>
      </c>
      <c r="F3" s="28">
        <v>2</v>
      </c>
      <c r="G3" s="27">
        <v>40</v>
      </c>
      <c r="H3" s="39"/>
      <c r="I3" s="40"/>
      <c r="J3" s="28">
        <v>1</v>
      </c>
      <c r="K3" s="27">
        <f>VLOOKUP(J3,$Y$86:$Z$101,2)</f>
        <v>25</v>
      </c>
      <c r="L3" s="153" t="s">
        <v>221</v>
      </c>
      <c r="M3" s="49"/>
      <c r="N3" s="50"/>
      <c r="O3" s="49"/>
      <c r="P3" s="28">
        <v>2</v>
      </c>
      <c r="Q3" s="27">
        <v>40</v>
      </c>
      <c r="R3" s="28">
        <v>4</v>
      </c>
      <c r="S3" s="27">
        <v>24</v>
      </c>
      <c r="T3" s="29">
        <v>1</v>
      </c>
      <c r="U3" s="27">
        <v>50</v>
      </c>
      <c r="V3" s="30">
        <v>1</v>
      </c>
      <c r="W3" s="27">
        <v>50</v>
      </c>
      <c r="Y3" s="8">
        <f>G3</f>
        <v>40</v>
      </c>
      <c r="Z3" s="8">
        <f>+I3</f>
        <v>0</v>
      </c>
      <c r="AA3" s="8">
        <f>+K3</f>
        <v>25</v>
      </c>
      <c r="AB3" s="8">
        <f>+M3</f>
        <v>0</v>
      </c>
      <c r="AC3" s="8">
        <f>+O3</f>
        <v>0</v>
      </c>
      <c r="AD3" s="8">
        <f>+Q3</f>
        <v>40</v>
      </c>
      <c r="AE3" s="8">
        <f>+S3</f>
        <v>24</v>
      </c>
      <c r="AF3" s="8">
        <f>+U3</f>
        <v>50</v>
      </c>
      <c r="AG3" s="8">
        <f>+W3</f>
        <v>50</v>
      </c>
    </row>
    <row r="4" spans="1:38" ht="15" customHeight="1" thickBot="1">
      <c r="A4" s="86" t="s">
        <v>28</v>
      </c>
      <c r="B4" s="164" t="s">
        <v>92</v>
      </c>
      <c r="C4" s="164" t="s">
        <v>66</v>
      </c>
      <c r="D4" s="136">
        <v>2011</v>
      </c>
      <c r="E4" s="117">
        <f t="shared" si="0"/>
        <v>190</v>
      </c>
      <c r="F4" s="50"/>
      <c r="G4" s="49"/>
      <c r="H4" s="39"/>
      <c r="I4" s="40"/>
      <c r="J4" s="50">
        <v>4</v>
      </c>
      <c r="K4" s="49"/>
      <c r="L4" s="28">
        <v>1</v>
      </c>
      <c r="M4" s="27">
        <f>VLOOKUP(L4,$Y$86:$Z$101,2)</f>
        <v>25</v>
      </c>
      <c r="N4" s="28">
        <v>1</v>
      </c>
      <c r="O4" s="27">
        <f>VLOOKUP(N4,$Y$86:$Z$101,2)</f>
        <v>25</v>
      </c>
      <c r="P4" s="28">
        <v>1</v>
      </c>
      <c r="Q4" s="27">
        <v>50</v>
      </c>
      <c r="R4" s="28">
        <v>3</v>
      </c>
      <c r="S4" s="27">
        <v>30</v>
      </c>
      <c r="T4" s="29">
        <v>3</v>
      </c>
      <c r="U4" s="27">
        <v>30</v>
      </c>
      <c r="V4" s="29">
        <v>3</v>
      </c>
      <c r="W4" s="27">
        <v>30</v>
      </c>
      <c r="Y4" s="8">
        <f t="shared" ref="Y4:Y19" si="1">G4</f>
        <v>0</v>
      </c>
      <c r="Z4" s="8">
        <f t="shared" ref="Z4:Z19" si="2">+I4</f>
        <v>0</v>
      </c>
      <c r="AA4" s="8">
        <f t="shared" ref="AA4:AA19" si="3">+K4</f>
        <v>0</v>
      </c>
      <c r="AB4" s="8">
        <f t="shared" ref="AB4:AB19" si="4">+M4</f>
        <v>25</v>
      </c>
      <c r="AC4" s="8">
        <f t="shared" ref="AC4:AC19" si="5">+O4</f>
        <v>25</v>
      </c>
      <c r="AD4" s="8">
        <f t="shared" ref="AD4:AD19" si="6">+Q4</f>
        <v>50</v>
      </c>
      <c r="AE4" s="8">
        <f t="shared" ref="AE4:AE19" si="7">+S4</f>
        <v>30</v>
      </c>
      <c r="AF4" s="8">
        <f t="shared" ref="AF4:AF19" si="8">+U4</f>
        <v>30</v>
      </c>
      <c r="AG4" s="8">
        <f t="shared" ref="AG4:AG19" si="9">+W4</f>
        <v>30</v>
      </c>
    </row>
    <row r="5" spans="1:38" ht="15" customHeight="1" thickBot="1">
      <c r="A5" s="86" t="s">
        <v>29</v>
      </c>
      <c r="B5" s="164" t="s">
        <v>47</v>
      </c>
      <c r="C5" s="164" t="s">
        <v>42</v>
      </c>
      <c r="D5" s="136">
        <v>2010</v>
      </c>
      <c r="E5" s="117">
        <f t="shared" si="0"/>
        <v>172</v>
      </c>
      <c r="F5" s="28">
        <v>3</v>
      </c>
      <c r="G5" s="27">
        <v>30</v>
      </c>
      <c r="H5" s="39"/>
      <c r="I5" s="40"/>
      <c r="J5" s="50">
        <v>8</v>
      </c>
      <c r="K5" s="49"/>
      <c r="L5" s="159" t="s">
        <v>221</v>
      </c>
      <c r="M5" s="49"/>
      <c r="N5" s="28">
        <v>2</v>
      </c>
      <c r="O5" s="27">
        <f>VLOOKUP(N5,$Y$86:$Z$101,2)</f>
        <v>20</v>
      </c>
      <c r="P5" s="30">
        <v>4</v>
      </c>
      <c r="Q5" s="27">
        <v>24</v>
      </c>
      <c r="R5" s="31">
        <v>7</v>
      </c>
      <c r="S5" s="27">
        <v>18</v>
      </c>
      <c r="T5" s="29">
        <v>2</v>
      </c>
      <c r="U5" s="27">
        <v>40</v>
      </c>
      <c r="V5" s="29">
        <v>2</v>
      </c>
      <c r="W5" s="27">
        <v>40</v>
      </c>
      <c r="Y5" s="8">
        <f t="shared" si="1"/>
        <v>30</v>
      </c>
      <c r="Z5" s="8">
        <f t="shared" si="2"/>
        <v>0</v>
      </c>
      <c r="AA5" s="8">
        <f t="shared" si="3"/>
        <v>0</v>
      </c>
      <c r="AB5" s="8">
        <f t="shared" si="4"/>
        <v>0</v>
      </c>
      <c r="AC5" s="8">
        <f t="shared" si="5"/>
        <v>20</v>
      </c>
      <c r="AD5" s="8">
        <f t="shared" si="6"/>
        <v>24</v>
      </c>
      <c r="AE5" s="8">
        <f t="shared" si="7"/>
        <v>18</v>
      </c>
      <c r="AF5" s="8">
        <f t="shared" si="8"/>
        <v>40</v>
      </c>
      <c r="AG5" s="8">
        <f t="shared" si="9"/>
        <v>40</v>
      </c>
    </row>
    <row r="6" spans="1:38" ht="15" customHeight="1" thickBot="1">
      <c r="A6" s="17" t="s">
        <v>30</v>
      </c>
      <c r="B6" s="37" t="s">
        <v>45</v>
      </c>
      <c r="C6" s="37" t="s">
        <v>42</v>
      </c>
      <c r="D6" s="35">
        <v>2010</v>
      </c>
      <c r="E6" s="34">
        <f t="shared" si="0"/>
        <v>146</v>
      </c>
      <c r="F6" s="28">
        <v>1</v>
      </c>
      <c r="G6" s="27">
        <v>50</v>
      </c>
      <c r="H6" s="39"/>
      <c r="I6" s="40"/>
      <c r="J6" s="50"/>
      <c r="K6" s="49"/>
      <c r="L6" s="158"/>
      <c r="M6" s="49"/>
      <c r="N6" s="28"/>
      <c r="O6" s="27"/>
      <c r="P6" s="28"/>
      <c r="Q6" s="27"/>
      <c r="R6" s="28">
        <v>1</v>
      </c>
      <c r="S6" s="27">
        <v>50</v>
      </c>
      <c r="T6" s="29">
        <v>5</v>
      </c>
      <c r="U6" s="27">
        <v>22</v>
      </c>
      <c r="V6" s="29">
        <v>4</v>
      </c>
      <c r="W6" s="27">
        <v>24</v>
      </c>
      <c r="Y6" s="8">
        <f t="shared" si="1"/>
        <v>50</v>
      </c>
      <c r="Z6" s="8">
        <f t="shared" si="2"/>
        <v>0</v>
      </c>
      <c r="AA6" s="8">
        <f t="shared" si="3"/>
        <v>0</v>
      </c>
      <c r="AB6" s="8">
        <f t="shared" si="4"/>
        <v>0</v>
      </c>
      <c r="AC6" s="8">
        <f t="shared" si="5"/>
        <v>0</v>
      </c>
      <c r="AD6" s="8">
        <f t="shared" si="6"/>
        <v>0</v>
      </c>
      <c r="AE6" s="8">
        <f t="shared" si="7"/>
        <v>50</v>
      </c>
      <c r="AF6" s="8">
        <f t="shared" si="8"/>
        <v>22</v>
      </c>
      <c r="AG6" s="8">
        <f t="shared" si="9"/>
        <v>24</v>
      </c>
    </row>
    <row r="7" spans="1:38" ht="15" customHeight="1" thickBot="1">
      <c r="A7" s="17" t="s">
        <v>31</v>
      </c>
      <c r="B7" s="37" t="s">
        <v>48</v>
      </c>
      <c r="C7" s="37" t="s">
        <v>49</v>
      </c>
      <c r="D7" s="35">
        <v>2011</v>
      </c>
      <c r="E7" s="34">
        <f t="shared" si="0"/>
        <v>132</v>
      </c>
      <c r="F7" s="28">
        <v>4</v>
      </c>
      <c r="G7" s="27">
        <v>24</v>
      </c>
      <c r="H7" s="39"/>
      <c r="I7" s="40"/>
      <c r="J7" s="50">
        <v>6</v>
      </c>
      <c r="K7" s="49"/>
      <c r="L7" s="28">
        <v>2</v>
      </c>
      <c r="M7" s="27">
        <f>VLOOKUP(L7,$Y$86:$Z$101,2)</f>
        <v>20</v>
      </c>
      <c r="N7" s="50">
        <v>3</v>
      </c>
      <c r="O7" s="49"/>
      <c r="P7" s="28">
        <v>5</v>
      </c>
      <c r="Q7" s="27">
        <v>22</v>
      </c>
      <c r="R7" s="28">
        <v>5</v>
      </c>
      <c r="S7" s="27">
        <v>22</v>
      </c>
      <c r="T7" s="29">
        <v>4</v>
      </c>
      <c r="U7" s="27">
        <v>24</v>
      </c>
      <c r="V7" s="29">
        <v>6</v>
      </c>
      <c r="W7" s="27">
        <v>20</v>
      </c>
      <c r="Y7" s="8">
        <f t="shared" si="1"/>
        <v>24</v>
      </c>
      <c r="Z7" s="8">
        <f t="shared" si="2"/>
        <v>0</v>
      </c>
      <c r="AA7" s="8">
        <f t="shared" si="3"/>
        <v>0</v>
      </c>
      <c r="AB7" s="8">
        <f t="shared" si="4"/>
        <v>20</v>
      </c>
      <c r="AC7" s="8">
        <f t="shared" si="5"/>
        <v>0</v>
      </c>
      <c r="AD7" s="8">
        <f t="shared" si="6"/>
        <v>22</v>
      </c>
      <c r="AE7" s="8">
        <f t="shared" si="7"/>
        <v>22</v>
      </c>
      <c r="AF7" s="8">
        <f t="shared" si="8"/>
        <v>24</v>
      </c>
      <c r="AG7" s="8">
        <f t="shared" si="9"/>
        <v>20</v>
      </c>
    </row>
    <row r="8" spans="1:38" ht="15" customHeight="1" thickBot="1">
      <c r="A8" s="17" t="s">
        <v>32</v>
      </c>
      <c r="B8" s="37" t="s">
        <v>50</v>
      </c>
      <c r="C8" s="37" t="s">
        <v>40</v>
      </c>
      <c r="D8" s="35">
        <v>2010</v>
      </c>
      <c r="E8" s="34">
        <f t="shared" si="0"/>
        <v>68</v>
      </c>
      <c r="F8" s="157">
        <v>5</v>
      </c>
      <c r="G8" s="27">
        <v>22</v>
      </c>
      <c r="H8" s="39"/>
      <c r="I8" s="40"/>
      <c r="J8" s="50"/>
      <c r="K8" s="49"/>
      <c r="L8" s="48"/>
      <c r="M8" s="49"/>
      <c r="N8" s="28"/>
      <c r="O8" s="27"/>
      <c r="P8" s="28"/>
      <c r="Q8" s="27"/>
      <c r="R8" s="28">
        <v>11</v>
      </c>
      <c r="S8" s="27">
        <v>10</v>
      </c>
      <c r="T8" s="29">
        <v>7</v>
      </c>
      <c r="U8" s="27">
        <v>18</v>
      </c>
      <c r="V8" s="29">
        <v>7</v>
      </c>
      <c r="W8" s="27">
        <v>18</v>
      </c>
      <c r="Y8" s="8">
        <f t="shared" si="1"/>
        <v>22</v>
      </c>
      <c r="Z8" s="8">
        <f t="shared" si="2"/>
        <v>0</v>
      </c>
      <c r="AA8" s="8">
        <f t="shared" si="3"/>
        <v>0</v>
      </c>
      <c r="AB8" s="8">
        <f t="shared" si="4"/>
        <v>0</v>
      </c>
      <c r="AC8" s="8">
        <f t="shared" si="5"/>
        <v>0</v>
      </c>
      <c r="AD8" s="8">
        <f t="shared" si="6"/>
        <v>0</v>
      </c>
      <c r="AE8" s="8">
        <f t="shared" si="7"/>
        <v>10</v>
      </c>
      <c r="AF8" s="8">
        <f t="shared" si="8"/>
        <v>18</v>
      </c>
      <c r="AG8" s="8">
        <f t="shared" si="9"/>
        <v>18</v>
      </c>
      <c r="AJ8" s="154"/>
    </row>
    <row r="9" spans="1:38" ht="15" customHeight="1" thickBot="1">
      <c r="A9" s="17" t="s">
        <v>33</v>
      </c>
      <c r="B9" s="37" t="s">
        <v>223</v>
      </c>
      <c r="C9" s="37" t="s">
        <v>40</v>
      </c>
      <c r="D9" s="35">
        <v>2010</v>
      </c>
      <c r="E9" s="34">
        <f t="shared" si="0"/>
        <v>48</v>
      </c>
      <c r="F9" s="50"/>
      <c r="G9" s="49"/>
      <c r="H9" s="39"/>
      <c r="I9" s="40"/>
      <c r="J9" s="50"/>
      <c r="K9" s="49"/>
      <c r="L9" s="28"/>
      <c r="M9" s="27"/>
      <c r="N9" s="28"/>
      <c r="O9" s="27"/>
      <c r="P9" s="28"/>
      <c r="Q9" s="27"/>
      <c r="R9" s="28">
        <v>10</v>
      </c>
      <c r="S9" s="27">
        <v>12</v>
      </c>
      <c r="T9" s="29">
        <v>6</v>
      </c>
      <c r="U9" s="27">
        <v>20</v>
      </c>
      <c r="V9" s="29">
        <v>8</v>
      </c>
      <c r="W9" s="27">
        <v>16</v>
      </c>
      <c r="Y9" s="8">
        <f t="shared" si="1"/>
        <v>0</v>
      </c>
      <c r="Z9" s="8">
        <f t="shared" si="2"/>
        <v>0</v>
      </c>
      <c r="AA9" s="8">
        <f t="shared" si="3"/>
        <v>0</v>
      </c>
      <c r="AB9" s="8">
        <f t="shared" si="4"/>
        <v>0</v>
      </c>
      <c r="AC9" s="8">
        <f t="shared" si="5"/>
        <v>0</v>
      </c>
      <c r="AD9" s="8">
        <f t="shared" si="6"/>
        <v>0</v>
      </c>
      <c r="AE9" s="8">
        <f t="shared" si="7"/>
        <v>12</v>
      </c>
      <c r="AF9" s="8">
        <f t="shared" si="8"/>
        <v>20</v>
      </c>
      <c r="AG9" s="8">
        <f t="shared" si="9"/>
        <v>16</v>
      </c>
    </row>
    <row r="10" spans="1:38" ht="15" customHeight="1" thickBot="1">
      <c r="A10" s="17" t="s">
        <v>34</v>
      </c>
      <c r="B10" s="37" t="s">
        <v>51</v>
      </c>
      <c r="C10" s="37" t="s">
        <v>40</v>
      </c>
      <c r="D10" s="35">
        <v>2011</v>
      </c>
      <c r="E10" s="34">
        <f t="shared" si="0"/>
        <v>43</v>
      </c>
      <c r="F10" s="28">
        <v>6</v>
      </c>
      <c r="G10" s="27">
        <v>20</v>
      </c>
      <c r="H10" s="39"/>
      <c r="I10" s="40"/>
      <c r="J10" s="28">
        <v>11</v>
      </c>
      <c r="K10" s="27">
        <f>VLOOKUP(J10,$Y$86:$Z$101,2)</f>
        <v>5</v>
      </c>
      <c r="L10" s="28">
        <v>6</v>
      </c>
      <c r="M10" s="27">
        <f>VLOOKUP(L10,$Y$86:$Z$101,2)</f>
        <v>10</v>
      </c>
      <c r="N10" s="50"/>
      <c r="O10" s="49"/>
      <c r="P10" s="50"/>
      <c r="Q10" s="49"/>
      <c r="R10" s="28">
        <v>12</v>
      </c>
      <c r="S10" s="27">
        <v>8</v>
      </c>
      <c r="T10" s="29"/>
      <c r="U10" s="27"/>
      <c r="V10" s="29"/>
      <c r="W10" s="27"/>
      <c r="Y10" s="8">
        <f t="shared" si="1"/>
        <v>20</v>
      </c>
      <c r="Z10" s="8">
        <f t="shared" si="2"/>
        <v>0</v>
      </c>
      <c r="AA10" s="8">
        <f t="shared" si="3"/>
        <v>5</v>
      </c>
      <c r="AB10" s="8">
        <f t="shared" si="4"/>
        <v>10</v>
      </c>
      <c r="AC10" s="8">
        <f t="shared" si="5"/>
        <v>0</v>
      </c>
      <c r="AD10" s="8">
        <f t="shared" si="6"/>
        <v>0</v>
      </c>
      <c r="AE10" s="8">
        <f t="shared" si="7"/>
        <v>8</v>
      </c>
      <c r="AF10" s="8">
        <f t="shared" si="8"/>
        <v>0</v>
      </c>
      <c r="AG10" s="8">
        <f t="shared" si="9"/>
        <v>0</v>
      </c>
    </row>
    <row r="11" spans="1:38" ht="15" customHeight="1" thickBot="1">
      <c r="A11" s="17" t="s">
        <v>35</v>
      </c>
      <c r="B11" s="37" t="s">
        <v>89</v>
      </c>
      <c r="C11" s="37" t="s">
        <v>90</v>
      </c>
      <c r="D11" s="35">
        <v>2010</v>
      </c>
      <c r="E11" s="34">
        <f t="shared" si="0"/>
        <v>42</v>
      </c>
      <c r="F11" s="50"/>
      <c r="G11" s="49"/>
      <c r="H11" s="39"/>
      <c r="I11" s="40"/>
      <c r="J11" s="28">
        <v>2</v>
      </c>
      <c r="K11" s="27">
        <f>VLOOKUP(J11,$Y$86:$Z$101,2)</f>
        <v>20</v>
      </c>
      <c r="L11" s="160" t="s">
        <v>221</v>
      </c>
      <c r="M11" s="27"/>
      <c r="N11" s="50"/>
      <c r="O11" s="49"/>
      <c r="P11" s="28"/>
      <c r="Q11" s="27"/>
      <c r="R11" s="129" t="s">
        <v>221</v>
      </c>
      <c r="S11" s="27"/>
      <c r="T11" s="29"/>
      <c r="U11" s="27"/>
      <c r="V11" s="29">
        <v>5</v>
      </c>
      <c r="W11" s="27">
        <v>22</v>
      </c>
      <c r="Y11" s="8">
        <f t="shared" si="1"/>
        <v>0</v>
      </c>
      <c r="Z11" s="8">
        <f t="shared" si="2"/>
        <v>0</v>
      </c>
      <c r="AA11" s="8">
        <f t="shared" si="3"/>
        <v>20</v>
      </c>
      <c r="AB11" s="8">
        <f t="shared" si="4"/>
        <v>0</v>
      </c>
      <c r="AC11" s="8">
        <f t="shared" si="5"/>
        <v>0</v>
      </c>
      <c r="AD11" s="8">
        <f t="shared" si="6"/>
        <v>0</v>
      </c>
      <c r="AE11" s="8">
        <f t="shared" si="7"/>
        <v>0</v>
      </c>
      <c r="AF11" s="8">
        <f t="shared" si="8"/>
        <v>0</v>
      </c>
      <c r="AG11" s="8">
        <f t="shared" si="9"/>
        <v>22</v>
      </c>
      <c r="AJ11" s="154"/>
    </row>
    <row r="12" spans="1:38" ht="15" customHeight="1" thickBot="1">
      <c r="A12" s="17" t="s">
        <v>36</v>
      </c>
      <c r="B12" s="37" t="s">
        <v>94</v>
      </c>
      <c r="C12" s="37" t="s">
        <v>49</v>
      </c>
      <c r="D12" s="35">
        <v>2010</v>
      </c>
      <c r="E12" s="34">
        <f t="shared" si="0"/>
        <v>40</v>
      </c>
      <c r="F12" s="155"/>
      <c r="G12" s="156"/>
      <c r="H12" s="39"/>
      <c r="I12" s="40"/>
      <c r="J12" s="28">
        <v>7</v>
      </c>
      <c r="K12" s="27">
        <f>VLOOKUP(J12,$Y$86:$Z$101,2)</f>
        <v>9</v>
      </c>
      <c r="L12" s="28">
        <v>3</v>
      </c>
      <c r="M12" s="27">
        <f>VLOOKUP(L12,$Y$86:$Z$101,2)</f>
        <v>15</v>
      </c>
      <c r="N12" s="50"/>
      <c r="O12" s="49"/>
      <c r="P12" s="28"/>
      <c r="Q12" s="27"/>
      <c r="R12" s="28">
        <v>8</v>
      </c>
      <c r="S12" s="27">
        <v>16</v>
      </c>
      <c r="T12" s="29"/>
      <c r="U12" s="27"/>
      <c r="V12" s="29"/>
      <c r="W12" s="27"/>
      <c r="Y12" s="8">
        <f t="shared" si="1"/>
        <v>0</v>
      </c>
      <c r="Z12" s="8">
        <f t="shared" si="2"/>
        <v>0</v>
      </c>
      <c r="AA12" s="8">
        <f t="shared" si="3"/>
        <v>9</v>
      </c>
      <c r="AB12" s="8">
        <f t="shared" si="4"/>
        <v>15</v>
      </c>
      <c r="AC12" s="8">
        <f t="shared" si="5"/>
        <v>0</v>
      </c>
      <c r="AD12" s="8">
        <f t="shared" si="6"/>
        <v>0</v>
      </c>
      <c r="AE12" s="8">
        <f t="shared" si="7"/>
        <v>16</v>
      </c>
      <c r="AF12" s="8">
        <f t="shared" si="8"/>
        <v>0</v>
      </c>
      <c r="AG12" s="8">
        <f t="shared" si="9"/>
        <v>0</v>
      </c>
      <c r="AL12" s="154" t="s">
        <v>227</v>
      </c>
    </row>
    <row r="13" spans="1:38" ht="15" customHeight="1" thickBot="1">
      <c r="A13" s="17"/>
      <c r="B13" s="124" t="s">
        <v>91</v>
      </c>
      <c r="C13" s="124" t="s">
        <v>66</v>
      </c>
      <c r="D13" s="84">
        <v>2011</v>
      </c>
      <c r="E13" s="82">
        <f t="shared" si="0"/>
        <v>45</v>
      </c>
      <c r="F13" s="73"/>
      <c r="G13" s="56"/>
      <c r="H13" s="139"/>
      <c r="I13" s="140"/>
      <c r="J13" s="55">
        <v>3</v>
      </c>
      <c r="K13" s="56">
        <f>VLOOKUP(J13,$Y$86:$Z$101,2)</f>
        <v>15</v>
      </c>
      <c r="L13" s="162"/>
      <c r="M13" s="56"/>
      <c r="N13" s="55"/>
      <c r="O13" s="56"/>
      <c r="P13" s="55">
        <v>3</v>
      </c>
      <c r="Q13" s="56">
        <v>30</v>
      </c>
      <c r="R13" s="106"/>
      <c r="S13" s="56"/>
      <c r="T13" s="72"/>
      <c r="U13" s="56"/>
      <c r="V13" s="72"/>
      <c r="W13" s="56"/>
      <c r="Y13" s="8">
        <f t="shared" si="1"/>
        <v>0</v>
      </c>
      <c r="Z13" s="8">
        <f t="shared" si="2"/>
        <v>0</v>
      </c>
      <c r="AA13" s="8">
        <f t="shared" si="3"/>
        <v>15</v>
      </c>
      <c r="AB13" s="8">
        <f t="shared" si="4"/>
        <v>0</v>
      </c>
      <c r="AC13" s="8">
        <f t="shared" si="5"/>
        <v>0</v>
      </c>
      <c r="AD13" s="8">
        <f t="shared" si="6"/>
        <v>30</v>
      </c>
      <c r="AE13" s="8">
        <f t="shared" si="7"/>
        <v>0</v>
      </c>
      <c r="AF13" s="8">
        <f t="shared" si="8"/>
        <v>0</v>
      </c>
      <c r="AG13" s="8">
        <f t="shared" si="9"/>
        <v>0</v>
      </c>
    </row>
    <row r="14" spans="1:38" ht="15" customHeight="1" thickBot="1">
      <c r="A14" s="17"/>
      <c r="B14" s="124" t="s">
        <v>151</v>
      </c>
      <c r="C14" s="124" t="s">
        <v>49</v>
      </c>
      <c r="D14" s="84">
        <v>2010</v>
      </c>
      <c r="E14" s="82">
        <f t="shared" si="0"/>
        <v>40</v>
      </c>
      <c r="F14" s="55"/>
      <c r="G14" s="56"/>
      <c r="H14" s="139"/>
      <c r="I14" s="140"/>
      <c r="J14" s="55"/>
      <c r="K14" s="56"/>
      <c r="L14" s="55"/>
      <c r="M14" s="56"/>
      <c r="N14" s="55"/>
      <c r="O14" s="56"/>
      <c r="P14" s="55">
        <v>6</v>
      </c>
      <c r="Q14" s="56">
        <v>20</v>
      </c>
      <c r="R14" s="55">
        <v>6</v>
      </c>
      <c r="S14" s="56">
        <v>20</v>
      </c>
      <c r="T14" s="72"/>
      <c r="U14" s="56"/>
      <c r="V14" s="72"/>
      <c r="W14" s="56"/>
      <c r="Y14" s="8">
        <f t="shared" si="1"/>
        <v>0</v>
      </c>
      <c r="Z14" s="8">
        <f t="shared" si="2"/>
        <v>0</v>
      </c>
      <c r="AA14" s="8">
        <f t="shared" si="3"/>
        <v>0</v>
      </c>
      <c r="AB14" s="8">
        <f t="shared" si="4"/>
        <v>0</v>
      </c>
      <c r="AC14" s="8">
        <f t="shared" si="5"/>
        <v>0</v>
      </c>
      <c r="AD14" s="8">
        <f t="shared" si="6"/>
        <v>20</v>
      </c>
      <c r="AE14" s="8">
        <f t="shared" si="7"/>
        <v>20</v>
      </c>
      <c r="AF14" s="8">
        <f t="shared" si="8"/>
        <v>0</v>
      </c>
      <c r="AG14" s="8">
        <f t="shared" si="9"/>
        <v>0</v>
      </c>
      <c r="AJ14" s="154"/>
    </row>
    <row r="15" spans="1:38" ht="15" customHeight="1" thickBot="1">
      <c r="A15" s="17"/>
      <c r="B15" s="124" t="s">
        <v>220</v>
      </c>
      <c r="C15" s="124"/>
      <c r="D15" s="84"/>
      <c r="E15" s="82">
        <f t="shared" si="0"/>
        <v>40</v>
      </c>
      <c r="F15" s="55"/>
      <c r="G15" s="56"/>
      <c r="H15" s="139"/>
      <c r="I15" s="140"/>
      <c r="J15" s="55"/>
      <c r="K15" s="56"/>
      <c r="L15" s="55"/>
      <c r="M15" s="56"/>
      <c r="N15" s="55"/>
      <c r="O15" s="56"/>
      <c r="P15" s="55"/>
      <c r="Q15" s="56"/>
      <c r="R15" s="55">
        <v>2</v>
      </c>
      <c r="S15" s="56">
        <v>40</v>
      </c>
      <c r="T15" s="72"/>
      <c r="U15" s="56"/>
      <c r="V15" s="72"/>
      <c r="W15" s="56"/>
      <c r="Y15" s="8">
        <f t="shared" si="1"/>
        <v>0</v>
      </c>
      <c r="Z15" s="8">
        <f t="shared" si="2"/>
        <v>0</v>
      </c>
      <c r="AA15" s="8">
        <f t="shared" si="3"/>
        <v>0</v>
      </c>
      <c r="AB15" s="8">
        <f t="shared" si="4"/>
        <v>0</v>
      </c>
      <c r="AC15" s="8">
        <f t="shared" si="5"/>
        <v>0</v>
      </c>
      <c r="AD15" s="8">
        <f t="shared" si="6"/>
        <v>0</v>
      </c>
      <c r="AE15" s="8">
        <f t="shared" si="7"/>
        <v>40</v>
      </c>
      <c r="AF15" s="8">
        <f t="shared" si="8"/>
        <v>0</v>
      </c>
      <c r="AG15" s="8">
        <f t="shared" si="9"/>
        <v>0</v>
      </c>
      <c r="AJ15" s="154"/>
    </row>
    <row r="16" spans="1:38" ht="15" customHeight="1" thickBot="1">
      <c r="A16" s="17"/>
      <c r="B16" s="124" t="s">
        <v>93</v>
      </c>
      <c r="C16" s="124" t="s">
        <v>79</v>
      </c>
      <c r="D16" s="84"/>
      <c r="E16" s="82">
        <f t="shared" si="0"/>
        <v>23</v>
      </c>
      <c r="F16" s="55"/>
      <c r="G16" s="56"/>
      <c r="H16" s="139"/>
      <c r="I16" s="140"/>
      <c r="J16" s="55">
        <v>5</v>
      </c>
      <c r="K16" s="56">
        <f>VLOOKUP(J16,$Y$86:$Z$101,2)</f>
        <v>11</v>
      </c>
      <c r="L16" s="55">
        <v>4</v>
      </c>
      <c r="M16" s="56">
        <f>VLOOKUP(L16,$Y$86:$Z$101,2)</f>
        <v>12</v>
      </c>
      <c r="N16" s="55"/>
      <c r="O16" s="56"/>
      <c r="P16" s="55"/>
      <c r="Q16" s="56"/>
      <c r="R16" s="55"/>
      <c r="S16" s="56"/>
      <c r="T16" s="72"/>
      <c r="U16" s="56"/>
      <c r="V16" s="72"/>
      <c r="W16" s="56"/>
      <c r="Y16" s="8">
        <f t="shared" si="1"/>
        <v>0</v>
      </c>
      <c r="Z16" s="8">
        <f t="shared" si="2"/>
        <v>0</v>
      </c>
      <c r="AA16" s="8">
        <f t="shared" si="3"/>
        <v>11</v>
      </c>
      <c r="AB16" s="8">
        <f t="shared" si="4"/>
        <v>12</v>
      </c>
      <c r="AC16" s="8">
        <f t="shared" si="5"/>
        <v>0</v>
      </c>
      <c r="AD16" s="8">
        <f t="shared" si="6"/>
        <v>0</v>
      </c>
      <c r="AE16" s="8">
        <f t="shared" si="7"/>
        <v>0</v>
      </c>
      <c r="AF16" s="8">
        <f t="shared" si="8"/>
        <v>0</v>
      </c>
      <c r="AG16" s="8">
        <f t="shared" si="9"/>
        <v>0</v>
      </c>
      <c r="AJ16" s="154"/>
    </row>
    <row r="17" spans="1:36" ht="15" customHeight="1" thickBot="1">
      <c r="A17" s="17"/>
      <c r="B17" s="124" t="s">
        <v>96</v>
      </c>
      <c r="C17" s="124" t="s">
        <v>81</v>
      </c>
      <c r="D17" s="84">
        <v>2010</v>
      </c>
      <c r="E17" s="82">
        <f t="shared" si="0"/>
        <v>17</v>
      </c>
      <c r="F17" s="55"/>
      <c r="G17" s="56"/>
      <c r="H17" s="139"/>
      <c r="I17" s="140"/>
      <c r="J17" s="55">
        <v>10</v>
      </c>
      <c r="K17" s="56">
        <f>VLOOKUP(J17,$Y$86:$Z$101,2)</f>
        <v>6</v>
      </c>
      <c r="L17" s="55">
        <v>5</v>
      </c>
      <c r="M17" s="56">
        <f>VLOOKUP(L17,$Y$86:$Z$101,2)</f>
        <v>11</v>
      </c>
      <c r="N17" s="55"/>
      <c r="O17" s="56"/>
      <c r="P17" s="55"/>
      <c r="Q17" s="56"/>
      <c r="R17" s="55"/>
      <c r="S17" s="56"/>
      <c r="T17" s="72"/>
      <c r="U17" s="56"/>
      <c r="V17" s="72"/>
      <c r="W17" s="56"/>
      <c r="Y17" s="8">
        <f t="shared" si="1"/>
        <v>0</v>
      </c>
      <c r="Z17" s="8">
        <f t="shared" si="2"/>
        <v>0</v>
      </c>
      <c r="AA17" s="8">
        <f t="shared" si="3"/>
        <v>6</v>
      </c>
      <c r="AB17" s="8">
        <f t="shared" si="4"/>
        <v>11</v>
      </c>
      <c r="AC17" s="8">
        <f t="shared" si="5"/>
        <v>0</v>
      </c>
      <c r="AD17" s="8">
        <f t="shared" si="6"/>
        <v>0</v>
      </c>
      <c r="AE17" s="8">
        <f t="shared" si="7"/>
        <v>0</v>
      </c>
      <c r="AF17" s="8">
        <f t="shared" si="8"/>
        <v>0</v>
      </c>
      <c r="AG17" s="8">
        <f t="shared" si="9"/>
        <v>0</v>
      </c>
      <c r="AJ17" s="154"/>
    </row>
    <row r="18" spans="1:36" ht="15" customHeight="1" thickBot="1">
      <c r="A18" s="17"/>
      <c r="B18" s="124" t="s">
        <v>222</v>
      </c>
      <c r="C18" s="124"/>
      <c r="D18" s="84"/>
      <c r="E18" s="82">
        <f t="shared" si="0"/>
        <v>14</v>
      </c>
      <c r="F18" s="55"/>
      <c r="G18" s="56"/>
      <c r="H18" s="139"/>
      <c r="I18" s="140"/>
      <c r="J18" s="55"/>
      <c r="K18" s="56"/>
      <c r="L18" s="55"/>
      <c r="M18" s="56"/>
      <c r="N18" s="55"/>
      <c r="O18" s="56"/>
      <c r="P18" s="55"/>
      <c r="Q18" s="56"/>
      <c r="R18" s="55">
        <v>9</v>
      </c>
      <c r="S18" s="56">
        <v>14</v>
      </c>
      <c r="T18" s="72"/>
      <c r="U18" s="56"/>
      <c r="V18" s="72"/>
      <c r="W18" s="56"/>
      <c r="Y18" s="8">
        <f t="shared" si="1"/>
        <v>0</v>
      </c>
      <c r="Z18" s="8">
        <f t="shared" si="2"/>
        <v>0</v>
      </c>
      <c r="AA18" s="8">
        <f t="shared" si="3"/>
        <v>0</v>
      </c>
      <c r="AB18" s="8">
        <f t="shared" si="4"/>
        <v>0</v>
      </c>
      <c r="AC18" s="8">
        <f t="shared" si="5"/>
        <v>0</v>
      </c>
      <c r="AD18" s="8">
        <f t="shared" si="6"/>
        <v>0</v>
      </c>
      <c r="AE18" s="8">
        <f t="shared" si="7"/>
        <v>14</v>
      </c>
      <c r="AF18" s="8">
        <f t="shared" si="8"/>
        <v>0</v>
      </c>
      <c r="AG18" s="8">
        <f t="shared" si="9"/>
        <v>0</v>
      </c>
      <c r="AJ18" s="154"/>
    </row>
    <row r="19" spans="1:36" ht="15" customHeight="1" thickBot="1">
      <c r="A19" s="17"/>
      <c r="B19" s="124" t="s">
        <v>95</v>
      </c>
      <c r="C19" s="124" t="s">
        <v>79</v>
      </c>
      <c r="D19" s="84">
        <v>2010</v>
      </c>
      <c r="E19" s="82">
        <f t="shared" si="0"/>
        <v>7</v>
      </c>
      <c r="F19" s="55"/>
      <c r="G19" s="56"/>
      <c r="H19" s="139"/>
      <c r="I19" s="140"/>
      <c r="J19" s="55">
        <v>9</v>
      </c>
      <c r="K19" s="56">
        <f>VLOOKUP(J19,$Y$86:$Z$101,2)</f>
        <v>7</v>
      </c>
      <c r="L19" s="161" t="s">
        <v>221</v>
      </c>
      <c r="M19" s="56"/>
      <c r="N19" s="55"/>
      <c r="O19" s="56"/>
      <c r="P19" s="55"/>
      <c r="Q19" s="56"/>
      <c r="R19" s="55"/>
      <c r="S19" s="56"/>
      <c r="T19" s="72"/>
      <c r="U19" s="56"/>
      <c r="V19" s="72"/>
      <c r="W19" s="56"/>
      <c r="Y19" s="8">
        <f t="shared" si="1"/>
        <v>0</v>
      </c>
      <c r="Z19" s="8">
        <f t="shared" si="2"/>
        <v>0</v>
      </c>
      <c r="AA19" s="8">
        <f t="shared" si="3"/>
        <v>7</v>
      </c>
      <c r="AB19" s="8">
        <f t="shared" si="4"/>
        <v>0</v>
      </c>
      <c r="AC19" s="8">
        <f t="shared" si="5"/>
        <v>0</v>
      </c>
      <c r="AD19" s="8">
        <f t="shared" si="6"/>
        <v>0</v>
      </c>
      <c r="AE19" s="8">
        <f t="shared" si="7"/>
        <v>0</v>
      </c>
      <c r="AF19" s="8">
        <f t="shared" si="8"/>
        <v>0</v>
      </c>
      <c r="AG19" s="8">
        <f t="shared" si="9"/>
        <v>0</v>
      </c>
    </row>
    <row r="20" spans="1:36" s="10" customFormat="1" ht="4.8" customHeight="1" thickBo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36" ht="118.5" customHeight="1" thickBot="1">
      <c r="A21" s="171" t="s">
        <v>22</v>
      </c>
      <c r="B21" s="172"/>
      <c r="C21" s="172"/>
      <c r="D21" s="172"/>
      <c r="E21" s="173"/>
      <c r="F21" s="174" t="s">
        <v>9</v>
      </c>
      <c r="G21" s="175"/>
      <c r="H21" s="174" t="s">
        <v>15</v>
      </c>
      <c r="I21" s="175"/>
      <c r="J21" s="174" t="s">
        <v>8</v>
      </c>
      <c r="K21" s="175"/>
      <c r="L21" s="176" t="s">
        <v>7</v>
      </c>
      <c r="M21" s="177"/>
      <c r="N21" s="174" t="s">
        <v>11</v>
      </c>
      <c r="O21" s="175"/>
      <c r="P21" s="181" t="s">
        <v>10</v>
      </c>
      <c r="Q21" s="182"/>
      <c r="R21" s="174" t="s">
        <v>12</v>
      </c>
      <c r="S21" s="175"/>
      <c r="T21" s="174" t="s">
        <v>13</v>
      </c>
      <c r="U21" s="175"/>
      <c r="V21" s="174" t="s">
        <v>14</v>
      </c>
      <c r="W21" s="175"/>
    </row>
    <row r="22" spans="1:36" s="11" customFormat="1" ht="57.75" customHeight="1" thickBot="1">
      <c r="A22" s="4" t="s">
        <v>0</v>
      </c>
      <c r="B22" s="2" t="s">
        <v>1</v>
      </c>
      <c r="C22" s="24" t="s">
        <v>6</v>
      </c>
      <c r="D22" s="3" t="s">
        <v>2</v>
      </c>
      <c r="E22" s="4" t="s">
        <v>3</v>
      </c>
      <c r="F22" s="4" t="s">
        <v>4</v>
      </c>
      <c r="G22" s="4" t="s">
        <v>5</v>
      </c>
      <c r="H22" s="4" t="s">
        <v>4</v>
      </c>
      <c r="I22" s="4" t="s">
        <v>5</v>
      </c>
      <c r="J22" s="4" t="s">
        <v>4</v>
      </c>
      <c r="K22" s="4" t="s">
        <v>5</v>
      </c>
      <c r="L22" s="4" t="s">
        <v>4</v>
      </c>
      <c r="M22" s="4" t="s">
        <v>5</v>
      </c>
      <c r="N22" s="4" t="s">
        <v>4</v>
      </c>
      <c r="O22" s="4" t="s">
        <v>5</v>
      </c>
      <c r="P22" s="4" t="s">
        <v>4</v>
      </c>
      <c r="Q22" s="4" t="s">
        <v>5</v>
      </c>
      <c r="R22" s="4" t="s">
        <v>4</v>
      </c>
      <c r="S22" s="4" t="s">
        <v>5</v>
      </c>
      <c r="T22" s="5" t="s">
        <v>4</v>
      </c>
      <c r="U22" s="4" t="s">
        <v>5</v>
      </c>
      <c r="V22" s="4" t="s">
        <v>4</v>
      </c>
      <c r="W22" s="4" t="s">
        <v>5</v>
      </c>
    </row>
    <row r="23" spans="1:36" ht="15" customHeight="1" thickBot="1">
      <c r="A23" s="57" t="s">
        <v>27</v>
      </c>
      <c r="B23" s="77" t="s">
        <v>129</v>
      </c>
      <c r="C23" s="166" t="s">
        <v>99</v>
      </c>
      <c r="D23" s="59">
        <v>2010</v>
      </c>
      <c r="E23" s="60">
        <f t="shared" ref="E23:E44" si="10">IF(SUM(Y23:AG23)&gt;0,SUM(LARGE(Y23:AG23,1)+LARGE(Y23:AG23,2)+LARGE(Y23:AG23,3)+LARGE(Y23:AG23,4)+LARGE(Y23:AG23,5)+LARGE(Y23:AG23,6)+LARGE(Y23:AG23,7))," ")</f>
        <v>185</v>
      </c>
      <c r="F23" s="50"/>
      <c r="G23" s="49"/>
      <c r="H23" s="39"/>
      <c r="I23" s="40"/>
      <c r="J23" s="50"/>
      <c r="K23" s="49"/>
      <c r="L23" s="28">
        <v>1</v>
      </c>
      <c r="M23" s="27">
        <f>VLOOKUP(L23,$Y$86:$Z$101,2)</f>
        <v>25</v>
      </c>
      <c r="N23" s="28"/>
      <c r="O23" s="27"/>
      <c r="P23" s="28">
        <v>3</v>
      </c>
      <c r="Q23" s="27">
        <v>30</v>
      </c>
      <c r="R23" s="28">
        <v>2</v>
      </c>
      <c r="S23" s="27">
        <v>40</v>
      </c>
      <c r="T23" s="29">
        <v>2</v>
      </c>
      <c r="U23" s="27">
        <v>40</v>
      </c>
      <c r="V23" s="30">
        <v>1</v>
      </c>
      <c r="W23" s="27">
        <v>50</v>
      </c>
      <c r="Y23" s="8">
        <f t="shared" ref="Y23:Y44" si="11">G23</f>
        <v>0</v>
      </c>
      <c r="Z23" s="8">
        <f t="shared" ref="Z23:Z44" si="12">+I23</f>
        <v>0</v>
      </c>
      <c r="AA23" s="8">
        <f t="shared" ref="AA23:AA44" si="13">+K23</f>
        <v>0</v>
      </c>
      <c r="AB23" s="8">
        <f t="shared" ref="AB23:AB44" si="14">+M23</f>
        <v>25</v>
      </c>
      <c r="AC23" s="8">
        <f t="shared" ref="AC23:AC44" si="15">+O23</f>
        <v>0</v>
      </c>
      <c r="AD23" s="8">
        <f t="shared" ref="AD23:AD44" si="16">+Q23</f>
        <v>30</v>
      </c>
      <c r="AE23" s="8">
        <f t="shared" ref="AE23:AE44" si="17">+S23</f>
        <v>40</v>
      </c>
      <c r="AF23" s="8">
        <f t="shared" ref="AF23:AF44" si="18">+U23</f>
        <v>40</v>
      </c>
      <c r="AG23" s="8">
        <f t="shared" ref="AG23:AG44" si="19">+W23</f>
        <v>50</v>
      </c>
    </row>
    <row r="24" spans="1:36" ht="15" customHeight="1" thickBot="1">
      <c r="A24" s="57" t="s">
        <v>28</v>
      </c>
      <c r="B24" s="77" t="s">
        <v>52</v>
      </c>
      <c r="C24" s="77" t="s">
        <v>53</v>
      </c>
      <c r="D24" s="59">
        <v>2010</v>
      </c>
      <c r="E24" s="60">
        <f t="shared" si="10"/>
        <v>175</v>
      </c>
      <c r="F24" s="28">
        <v>1</v>
      </c>
      <c r="G24" s="27">
        <v>50</v>
      </c>
      <c r="H24" s="39"/>
      <c r="I24" s="40"/>
      <c r="J24" s="28">
        <v>1</v>
      </c>
      <c r="K24" s="27">
        <f>VLOOKUP(J24,$Y$86:$Z$101,2)</f>
        <v>25</v>
      </c>
      <c r="L24" s="50">
        <v>6</v>
      </c>
      <c r="M24" s="49"/>
      <c r="N24" s="50"/>
      <c r="O24" s="49"/>
      <c r="P24" s="28">
        <v>5</v>
      </c>
      <c r="Q24" s="27">
        <v>22</v>
      </c>
      <c r="R24" s="28">
        <v>3</v>
      </c>
      <c r="S24" s="27">
        <v>30</v>
      </c>
      <c r="T24" s="29">
        <v>4</v>
      </c>
      <c r="U24" s="27">
        <v>24</v>
      </c>
      <c r="V24" s="30">
        <v>4</v>
      </c>
      <c r="W24" s="27">
        <v>24</v>
      </c>
      <c r="Y24" s="8">
        <f t="shared" si="11"/>
        <v>50</v>
      </c>
      <c r="Z24" s="8">
        <f t="shared" si="12"/>
        <v>0</v>
      </c>
      <c r="AA24" s="8">
        <f t="shared" si="13"/>
        <v>25</v>
      </c>
      <c r="AB24" s="8">
        <f t="shared" si="14"/>
        <v>0</v>
      </c>
      <c r="AC24" s="8">
        <f t="shared" si="15"/>
        <v>0</v>
      </c>
      <c r="AD24" s="8">
        <f t="shared" si="16"/>
        <v>22</v>
      </c>
      <c r="AE24" s="8">
        <f t="shared" si="17"/>
        <v>30</v>
      </c>
      <c r="AF24" s="8">
        <f t="shared" si="18"/>
        <v>24</v>
      </c>
      <c r="AG24" s="8">
        <f t="shared" si="19"/>
        <v>24</v>
      </c>
    </row>
    <row r="25" spans="1:36" ht="15" customHeight="1" thickBot="1">
      <c r="A25" s="57" t="s">
        <v>29</v>
      </c>
      <c r="B25" s="77" t="s">
        <v>130</v>
      </c>
      <c r="C25" s="77" t="s">
        <v>99</v>
      </c>
      <c r="D25" s="59">
        <v>2010</v>
      </c>
      <c r="E25" s="60">
        <f t="shared" si="10"/>
        <v>173</v>
      </c>
      <c r="F25" s="50"/>
      <c r="G25" s="49"/>
      <c r="H25" s="39"/>
      <c r="I25" s="40"/>
      <c r="J25" s="50"/>
      <c r="K25" s="49"/>
      <c r="L25" s="28">
        <v>7</v>
      </c>
      <c r="M25" s="27">
        <f>VLOOKUP(L25,$Y$86:$Z$101,2)</f>
        <v>9</v>
      </c>
      <c r="N25" s="28"/>
      <c r="O25" s="27"/>
      <c r="P25" s="28">
        <v>1</v>
      </c>
      <c r="Q25" s="27">
        <v>50</v>
      </c>
      <c r="R25" s="28">
        <v>4</v>
      </c>
      <c r="S25" s="27">
        <v>24</v>
      </c>
      <c r="T25" s="29">
        <v>1</v>
      </c>
      <c r="U25" s="27">
        <v>50</v>
      </c>
      <c r="V25" s="30">
        <v>2</v>
      </c>
      <c r="W25" s="27">
        <v>40</v>
      </c>
      <c r="Y25" s="8">
        <f t="shared" si="11"/>
        <v>0</v>
      </c>
      <c r="Z25" s="8">
        <f t="shared" si="12"/>
        <v>0</v>
      </c>
      <c r="AA25" s="8">
        <f t="shared" si="13"/>
        <v>0</v>
      </c>
      <c r="AB25" s="8">
        <f t="shared" si="14"/>
        <v>9</v>
      </c>
      <c r="AC25" s="8">
        <f t="shared" si="15"/>
        <v>0</v>
      </c>
      <c r="AD25" s="8">
        <f t="shared" si="16"/>
        <v>50</v>
      </c>
      <c r="AE25" s="8">
        <f t="shared" si="17"/>
        <v>24</v>
      </c>
      <c r="AF25" s="8">
        <f t="shared" si="18"/>
        <v>50</v>
      </c>
      <c r="AG25" s="8">
        <f t="shared" si="19"/>
        <v>40</v>
      </c>
    </row>
    <row r="26" spans="1:36" ht="15" customHeight="1" thickBot="1">
      <c r="A26" s="22" t="s">
        <v>30</v>
      </c>
      <c r="B26" s="36" t="s">
        <v>100</v>
      </c>
      <c r="C26" s="45" t="s">
        <v>99</v>
      </c>
      <c r="D26" s="32">
        <v>2010</v>
      </c>
      <c r="E26" s="33">
        <f t="shared" si="10"/>
        <v>151</v>
      </c>
      <c r="F26" s="50"/>
      <c r="G26" s="49"/>
      <c r="H26" s="39"/>
      <c r="I26" s="40"/>
      <c r="J26" s="50">
        <v>5</v>
      </c>
      <c r="K26" s="49"/>
      <c r="L26" s="28">
        <v>4</v>
      </c>
      <c r="M26" s="27">
        <f>VLOOKUP(L26,$Y$86:$Z$101,2)</f>
        <v>12</v>
      </c>
      <c r="N26" s="28">
        <v>1</v>
      </c>
      <c r="O26" s="27">
        <f>VLOOKUP(N26,$Y$86:$Z$101,2)</f>
        <v>25</v>
      </c>
      <c r="P26" s="28">
        <v>2</v>
      </c>
      <c r="Q26" s="27">
        <v>40</v>
      </c>
      <c r="R26" s="28">
        <v>5</v>
      </c>
      <c r="S26" s="27">
        <v>22</v>
      </c>
      <c r="T26" s="29">
        <v>3</v>
      </c>
      <c r="U26" s="27">
        <v>30</v>
      </c>
      <c r="V26" s="30">
        <v>5</v>
      </c>
      <c r="W26" s="27">
        <v>22</v>
      </c>
      <c r="Y26" s="8">
        <f t="shared" si="11"/>
        <v>0</v>
      </c>
      <c r="Z26" s="8">
        <f t="shared" si="12"/>
        <v>0</v>
      </c>
      <c r="AA26" s="8">
        <f t="shared" si="13"/>
        <v>0</v>
      </c>
      <c r="AB26" s="8">
        <f t="shared" si="14"/>
        <v>12</v>
      </c>
      <c r="AC26" s="8">
        <f t="shared" si="15"/>
        <v>25</v>
      </c>
      <c r="AD26" s="8">
        <f t="shared" si="16"/>
        <v>40</v>
      </c>
      <c r="AE26" s="8">
        <f t="shared" si="17"/>
        <v>22</v>
      </c>
      <c r="AF26" s="8">
        <f t="shared" si="18"/>
        <v>30</v>
      </c>
      <c r="AG26" s="8">
        <f t="shared" si="19"/>
        <v>22</v>
      </c>
    </row>
    <row r="27" spans="1:36" ht="15" customHeight="1" thickBot="1">
      <c r="A27" s="22" t="s">
        <v>31</v>
      </c>
      <c r="B27" s="36" t="s">
        <v>54</v>
      </c>
      <c r="C27" s="36"/>
      <c r="D27" s="32">
        <v>2010</v>
      </c>
      <c r="E27" s="33">
        <f t="shared" si="10"/>
        <v>146</v>
      </c>
      <c r="F27" s="28">
        <v>2</v>
      </c>
      <c r="G27" s="27">
        <v>40</v>
      </c>
      <c r="H27" s="39"/>
      <c r="I27" s="40"/>
      <c r="J27" s="28">
        <v>2</v>
      </c>
      <c r="K27" s="27">
        <f t="shared" ref="K27:K33" si="20">VLOOKUP(J27,$Y$86:$Z$101,2)</f>
        <v>20</v>
      </c>
      <c r="L27" s="50">
        <v>5</v>
      </c>
      <c r="M27" s="49"/>
      <c r="N27" s="50"/>
      <c r="O27" s="49"/>
      <c r="P27" s="28">
        <v>4</v>
      </c>
      <c r="Q27" s="27">
        <v>24</v>
      </c>
      <c r="R27" s="28">
        <v>6</v>
      </c>
      <c r="S27" s="27">
        <v>20</v>
      </c>
      <c r="T27" s="29">
        <v>5</v>
      </c>
      <c r="U27" s="27">
        <v>22</v>
      </c>
      <c r="V27" s="30">
        <v>6</v>
      </c>
      <c r="W27" s="27">
        <v>20</v>
      </c>
      <c r="Y27" s="8">
        <f t="shared" si="11"/>
        <v>40</v>
      </c>
      <c r="Z27" s="8">
        <f t="shared" si="12"/>
        <v>0</v>
      </c>
      <c r="AA27" s="8">
        <f t="shared" si="13"/>
        <v>20</v>
      </c>
      <c r="AB27" s="8">
        <f t="shared" si="14"/>
        <v>0</v>
      </c>
      <c r="AC27" s="8">
        <f t="shared" si="15"/>
        <v>0</v>
      </c>
      <c r="AD27" s="8">
        <f t="shared" si="16"/>
        <v>24</v>
      </c>
      <c r="AE27" s="8">
        <f t="shared" si="17"/>
        <v>20</v>
      </c>
      <c r="AF27" s="8">
        <f t="shared" si="18"/>
        <v>22</v>
      </c>
      <c r="AG27" s="8">
        <f t="shared" si="19"/>
        <v>20</v>
      </c>
    </row>
    <row r="28" spans="1:36" ht="15" customHeight="1" thickBot="1">
      <c r="A28" s="22" t="s">
        <v>32</v>
      </c>
      <c r="B28" s="36" t="s">
        <v>97</v>
      </c>
      <c r="C28" s="36" t="s">
        <v>90</v>
      </c>
      <c r="D28" s="32">
        <v>2010</v>
      </c>
      <c r="E28" s="33">
        <f t="shared" si="10"/>
        <v>115</v>
      </c>
      <c r="F28" s="50"/>
      <c r="G28" s="49"/>
      <c r="H28" s="39"/>
      <c r="I28" s="40"/>
      <c r="J28" s="28">
        <v>3</v>
      </c>
      <c r="K28" s="27">
        <f t="shared" si="20"/>
        <v>15</v>
      </c>
      <c r="L28" s="28">
        <v>2</v>
      </c>
      <c r="M28" s="27">
        <f t="shared" ref="M28:M33" si="21">VLOOKUP(L28,$Y$86:$Z$101,2)</f>
        <v>20</v>
      </c>
      <c r="N28" s="50"/>
      <c r="O28" s="49"/>
      <c r="P28" s="28"/>
      <c r="Q28" s="27"/>
      <c r="R28" s="28">
        <v>1</v>
      </c>
      <c r="S28" s="27">
        <v>50</v>
      </c>
      <c r="T28" s="29"/>
      <c r="U28" s="27"/>
      <c r="V28" s="30">
        <v>3</v>
      </c>
      <c r="W28" s="27">
        <v>30</v>
      </c>
      <c r="Y28" s="8">
        <f t="shared" si="11"/>
        <v>0</v>
      </c>
      <c r="Z28" s="8">
        <f t="shared" si="12"/>
        <v>0</v>
      </c>
      <c r="AA28" s="8">
        <f t="shared" si="13"/>
        <v>15</v>
      </c>
      <c r="AB28" s="8">
        <f t="shared" si="14"/>
        <v>20</v>
      </c>
      <c r="AC28" s="8">
        <f t="shared" si="15"/>
        <v>0</v>
      </c>
      <c r="AD28" s="8">
        <f t="shared" si="16"/>
        <v>0</v>
      </c>
      <c r="AE28" s="8">
        <f t="shared" si="17"/>
        <v>50</v>
      </c>
      <c r="AF28" s="8">
        <f t="shared" si="18"/>
        <v>0</v>
      </c>
      <c r="AG28" s="8">
        <f t="shared" si="19"/>
        <v>30</v>
      </c>
    </row>
    <row r="29" spans="1:36" ht="15" customHeight="1" thickBot="1">
      <c r="A29" s="22" t="s">
        <v>33</v>
      </c>
      <c r="B29" s="36" t="s">
        <v>57</v>
      </c>
      <c r="C29" s="46" t="s">
        <v>40</v>
      </c>
      <c r="D29" s="32">
        <v>2011</v>
      </c>
      <c r="E29" s="33">
        <f t="shared" si="10"/>
        <v>91</v>
      </c>
      <c r="F29" s="28">
        <v>5</v>
      </c>
      <c r="G29" s="27">
        <v>22</v>
      </c>
      <c r="H29" s="39"/>
      <c r="I29" s="40"/>
      <c r="J29" s="28">
        <v>10</v>
      </c>
      <c r="K29" s="27">
        <f t="shared" si="20"/>
        <v>6</v>
      </c>
      <c r="L29" s="28">
        <v>9</v>
      </c>
      <c r="M29" s="27">
        <f t="shared" si="21"/>
        <v>7</v>
      </c>
      <c r="N29" s="50"/>
      <c r="O29" s="49"/>
      <c r="P29" s="50"/>
      <c r="Q29" s="49"/>
      <c r="R29" s="28">
        <v>7</v>
      </c>
      <c r="S29" s="27">
        <v>18</v>
      </c>
      <c r="T29" s="29">
        <v>6</v>
      </c>
      <c r="U29" s="27">
        <v>20</v>
      </c>
      <c r="V29" s="30">
        <v>7</v>
      </c>
      <c r="W29" s="27">
        <v>18</v>
      </c>
      <c r="Y29" s="8">
        <f t="shared" si="11"/>
        <v>22</v>
      </c>
      <c r="Z29" s="8">
        <f t="shared" si="12"/>
        <v>0</v>
      </c>
      <c r="AA29" s="8">
        <f t="shared" si="13"/>
        <v>6</v>
      </c>
      <c r="AB29" s="8">
        <f t="shared" si="14"/>
        <v>7</v>
      </c>
      <c r="AC29" s="8">
        <f t="shared" si="15"/>
        <v>0</v>
      </c>
      <c r="AD29" s="8">
        <f t="shared" si="16"/>
        <v>0</v>
      </c>
      <c r="AE29" s="8">
        <f t="shared" si="17"/>
        <v>18</v>
      </c>
      <c r="AF29" s="8">
        <f t="shared" si="18"/>
        <v>20</v>
      </c>
      <c r="AG29" s="8">
        <f t="shared" si="19"/>
        <v>18</v>
      </c>
    </row>
    <row r="30" spans="1:36" ht="15" customHeight="1" thickBot="1">
      <c r="A30" s="22" t="s">
        <v>34</v>
      </c>
      <c r="B30" s="36" t="s">
        <v>55</v>
      </c>
      <c r="C30" s="36" t="s">
        <v>49</v>
      </c>
      <c r="D30" s="32">
        <v>2011</v>
      </c>
      <c r="E30" s="33">
        <f t="shared" si="10"/>
        <v>78</v>
      </c>
      <c r="F30" s="28">
        <v>3</v>
      </c>
      <c r="G30" s="27">
        <v>30</v>
      </c>
      <c r="H30" s="39"/>
      <c r="I30" s="40"/>
      <c r="J30" s="28">
        <v>8</v>
      </c>
      <c r="K30" s="27">
        <f t="shared" si="20"/>
        <v>8</v>
      </c>
      <c r="L30" s="28">
        <v>10</v>
      </c>
      <c r="M30" s="27">
        <f t="shared" si="21"/>
        <v>6</v>
      </c>
      <c r="N30" s="50"/>
      <c r="O30" s="49"/>
      <c r="P30" s="28">
        <v>6</v>
      </c>
      <c r="Q30" s="27">
        <v>20</v>
      </c>
      <c r="R30" s="28">
        <v>9</v>
      </c>
      <c r="S30" s="27">
        <v>14</v>
      </c>
      <c r="T30" s="48"/>
      <c r="U30" s="49"/>
      <c r="V30" s="30"/>
      <c r="W30" s="27"/>
      <c r="Y30" s="8">
        <f t="shared" si="11"/>
        <v>30</v>
      </c>
      <c r="Z30" s="8">
        <f t="shared" si="12"/>
        <v>0</v>
      </c>
      <c r="AA30" s="8">
        <f t="shared" si="13"/>
        <v>8</v>
      </c>
      <c r="AB30" s="8">
        <f t="shared" si="14"/>
        <v>6</v>
      </c>
      <c r="AC30" s="8">
        <f t="shared" si="15"/>
        <v>0</v>
      </c>
      <c r="AD30" s="8">
        <f t="shared" si="16"/>
        <v>20</v>
      </c>
      <c r="AE30" s="8">
        <f t="shared" si="17"/>
        <v>14</v>
      </c>
      <c r="AF30" s="8">
        <f t="shared" si="18"/>
        <v>0</v>
      </c>
      <c r="AG30" s="8">
        <f t="shared" si="19"/>
        <v>0</v>
      </c>
    </row>
    <row r="31" spans="1:36" ht="15" customHeight="1" thickBot="1">
      <c r="A31" s="22" t="s">
        <v>35</v>
      </c>
      <c r="B31" s="36" t="s">
        <v>59</v>
      </c>
      <c r="C31" s="46" t="s">
        <v>40</v>
      </c>
      <c r="D31" s="32">
        <v>2011</v>
      </c>
      <c r="E31" s="33">
        <f t="shared" si="10"/>
        <v>71</v>
      </c>
      <c r="F31" s="28">
        <v>7</v>
      </c>
      <c r="G31" s="27">
        <v>18</v>
      </c>
      <c r="H31" s="39"/>
      <c r="I31" s="40"/>
      <c r="J31" s="28">
        <v>13</v>
      </c>
      <c r="K31" s="27">
        <f t="shared" si="20"/>
        <v>3</v>
      </c>
      <c r="L31" s="28">
        <v>8</v>
      </c>
      <c r="M31" s="27">
        <f t="shared" si="21"/>
        <v>8</v>
      </c>
      <c r="N31" s="50"/>
      <c r="O31" s="49"/>
      <c r="P31" s="50"/>
      <c r="Q31" s="49"/>
      <c r="R31" s="28">
        <v>10</v>
      </c>
      <c r="S31" s="27">
        <v>12</v>
      </c>
      <c r="T31" s="29">
        <v>8</v>
      </c>
      <c r="U31" s="27">
        <v>16</v>
      </c>
      <c r="V31" s="30">
        <v>9</v>
      </c>
      <c r="W31" s="27">
        <v>14</v>
      </c>
      <c r="Y31" s="8">
        <f t="shared" si="11"/>
        <v>18</v>
      </c>
      <c r="Z31" s="8">
        <f t="shared" si="12"/>
        <v>0</v>
      </c>
      <c r="AA31" s="8">
        <f t="shared" si="13"/>
        <v>3</v>
      </c>
      <c r="AB31" s="8">
        <f t="shared" si="14"/>
        <v>8</v>
      </c>
      <c r="AC31" s="8">
        <f t="shared" si="15"/>
        <v>0</v>
      </c>
      <c r="AD31" s="8">
        <f t="shared" si="16"/>
        <v>0</v>
      </c>
      <c r="AE31" s="8">
        <f t="shared" si="17"/>
        <v>12</v>
      </c>
      <c r="AF31" s="8">
        <f t="shared" si="18"/>
        <v>16</v>
      </c>
      <c r="AG31" s="8">
        <f t="shared" si="19"/>
        <v>14</v>
      </c>
    </row>
    <row r="32" spans="1:36" ht="15" customHeight="1" thickBot="1">
      <c r="A32" s="22" t="s">
        <v>36</v>
      </c>
      <c r="B32" s="36" t="s">
        <v>101</v>
      </c>
      <c r="C32" s="36" t="s">
        <v>40</v>
      </c>
      <c r="D32" s="32">
        <v>2010</v>
      </c>
      <c r="E32" s="33">
        <f t="shared" si="10"/>
        <v>65</v>
      </c>
      <c r="F32" s="50"/>
      <c r="G32" s="49"/>
      <c r="H32" s="39"/>
      <c r="I32" s="40"/>
      <c r="J32" s="28">
        <v>6</v>
      </c>
      <c r="K32" s="27">
        <f t="shared" si="20"/>
        <v>10</v>
      </c>
      <c r="L32" s="28">
        <v>11</v>
      </c>
      <c r="M32" s="27">
        <f t="shared" si="21"/>
        <v>5</v>
      </c>
      <c r="N32" s="50"/>
      <c r="O32" s="49"/>
      <c r="P32" s="28"/>
      <c r="Q32" s="27"/>
      <c r="R32" s="28">
        <v>8</v>
      </c>
      <c r="S32" s="27">
        <v>16</v>
      </c>
      <c r="T32" s="29">
        <v>7</v>
      </c>
      <c r="U32" s="27">
        <v>18</v>
      </c>
      <c r="V32" s="30">
        <v>8</v>
      </c>
      <c r="W32" s="27">
        <v>16</v>
      </c>
      <c r="Y32" s="8">
        <f t="shared" si="11"/>
        <v>0</v>
      </c>
      <c r="Z32" s="8">
        <f t="shared" si="12"/>
        <v>0</v>
      </c>
      <c r="AA32" s="8">
        <f t="shared" si="13"/>
        <v>10</v>
      </c>
      <c r="AB32" s="8">
        <f t="shared" si="14"/>
        <v>5</v>
      </c>
      <c r="AC32" s="8">
        <f t="shared" si="15"/>
        <v>0</v>
      </c>
      <c r="AD32" s="8">
        <f t="shared" si="16"/>
        <v>0</v>
      </c>
      <c r="AE32" s="8">
        <f t="shared" si="17"/>
        <v>16</v>
      </c>
      <c r="AF32" s="8">
        <f t="shared" si="18"/>
        <v>18</v>
      </c>
      <c r="AG32" s="8">
        <f t="shared" si="19"/>
        <v>16</v>
      </c>
    </row>
    <row r="33" spans="1:33" ht="15" customHeight="1" thickBot="1">
      <c r="A33" s="22" t="s">
        <v>37</v>
      </c>
      <c r="B33" s="36" t="s">
        <v>103</v>
      </c>
      <c r="C33" s="36" t="s">
        <v>49</v>
      </c>
      <c r="D33" s="32">
        <v>2011</v>
      </c>
      <c r="E33" s="33">
        <f t="shared" si="10"/>
        <v>33</v>
      </c>
      <c r="F33" s="50"/>
      <c r="G33" s="49"/>
      <c r="H33" s="39"/>
      <c r="I33" s="40"/>
      <c r="J33" s="28">
        <v>9</v>
      </c>
      <c r="K33" s="27">
        <f t="shared" si="20"/>
        <v>7</v>
      </c>
      <c r="L33" s="28">
        <v>14</v>
      </c>
      <c r="M33" s="27">
        <f t="shared" si="21"/>
        <v>2</v>
      </c>
      <c r="N33" s="50"/>
      <c r="O33" s="49"/>
      <c r="P33" s="28">
        <v>7</v>
      </c>
      <c r="Q33" s="27">
        <v>18</v>
      </c>
      <c r="R33" s="28">
        <v>13</v>
      </c>
      <c r="S33" s="27">
        <v>6</v>
      </c>
      <c r="T33" s="29"/>
      <c r="U33" s="27"/>
      <c r="V33" s="30"/>
      <c r="W33" s="27"/>
      <c r="Y33" s="8">
        <f t="shared" si="11"/>
        <v>0</v>
      </c>
      <c r="Z33" s="8">
        <f t="shared" si="12"/>
        <v>0</v>
      </c>
      <c r="AA33" s="8">
        <f t="shared" si="13"/>
        <v>7</v>
      </c>
      <c r="AB33" s="8">
        <f t="shared" si="14"/>
        <v>2</v>
      </c>
      <c r="AC33" s="8">
        <f t="shared" si="15"/>
        <v>0</v>
      </c>
      <c r="AD33" s="8">
        <f t="shared" si="16"/>
        <v>18</v>
      </c>
      <c r="AE33" s="8">
        <f t="shared" si="17"/>
        <v>6</v>
      </c>
      <c r="AF33" s="8">
        <f t="shared" si="18"/>
        <v>0</v>
      </c>
      <c r="AG33" s="8">
        <f t="shared" si="19"/>
        <v>0</v>
      </c>
    </row>
    <row r="34" spans="1:33" ht="13.8" thickBot="1">
      <c r="A34" s="22" t="s">
        <v>38</v>
      </c>
      <c r="B34" s="36" t="s">
        <v>226</v>
      </c>
      <c r="C34" s="36" t="s">
        <v>40</v>
      </c>
      <c r="D34" s="32">
        <v>2011</v>
      </c>
      <c r="E34" s="33">
        <f t="shared" si="10"/>
        <v>28</v>
      </c>
      <c r="F34" s="50"/>
      <c r="G34" s="49"/>
      <c r="H34" s="39"/>
      <c r="I34" s="40"/>
      <c r="J34" s="50"/>
      <c r="K34" s="49"/>
      <c r="L34" s="28"/>
      <c r="M34" s="27"/>
      <c r="N34" s="28"/>
      <c r="O34" s="27"/>
      <c r="P34" s="28"/>
      <c r="Q34" s="27"/>
      <c r="R34" s="28">
        <v>14</v>
      </c>
      <c r="S34" s="27">
        <v>4</v>
      </c>
      <c r="T34" s="29">
        <v>9</v>
      </c>
      <c r="U34" s="27">
        <v>14</v>
      </c>
      <c r="V34" s="30">
        <v>11</v>
      </c>
      <c r="W34" s="27">
        <v>10</v>
      </c>
      <c r="Y34" s="8">
        <f t="shared" si="11"/>
        <v>0</v>
      </c>
      <c r="Z34" s="8">
        <f t="shared" si="12"/>
        <v>0</v>
      </c>
      <c r="AA34" s="8">
        <f t="shared" si="13"/>
        <v>0</v>
      </c>
      <c r="AB34" s="8">
        <f t="shared" si="14"/>
        <v>0</v>
      </c>
      <c r="AC34" s="8">
        <f t="shared" si="15"/>
        <v>0</v>
      </c>
      <c r="AD34" s="8">
        <f t="shared" si="16"/>
        <v>0</v>
      </c>
      <c r="AE34" s="8">
        <f t="shared" si="17"/>
        <v>4</v>
      </c>
      <c r="AF34" s="8">
        <f t="shared" si="18"/>
        <v>14</v>
      </c>
      <c r="AG34" s="8">
        <f t="shared" si="19"/>
        <v>10</v>
      </c>
    </row>
    <row r="35" spans="1:33" ht="13.8" thickBot="1">
      <c r="A35" s="22"/>
      <c r="B35" s="78" t="s">
        <v>58</v>
      </c>
      <c r="C35" s="165" t="s">
        <v>40</v>
      </c>
      <c r="D35" s="53">
        <v>2011</v>
      </c>
      <c r="E35" s="54">
        <f t="shared" si="10"/>
        <v>36</v>
      </c>
      <c r="F35" s="55">
        <v>6</v>
      </c>
      <c r="G35" s="56">
        <v>20</v>
      </c>
      <c r="H35" s="139"/>
      <c r="I35" s="140"/>
      <c r="J35" s="72"/>
      <c r="K35" s="56"/>
      <c r="L35" s="73"/>
      <c r="M35" s="56"/>
      <c r="N35" s="55"/>
      <c r="O35" s="56"/>
      <c r="P35" s="55">
        <v>8</v>
      </c>
      <c r="Q35" s="56">
        <v>16</v>
      </c>
      <c r="R35" s="55"/>
      <c r="S35" s="56"/>
      <c r="T35" s="72"/>
      <c r="U35" s="56"/>
      <c r="V35" s="73"/>
      <c r="W35" s="56"/>
      <c r="Y35" s="8">
        <f t="shared" si="11"/>
        <v>20</v>
      </c>
      <c r="Z35" s="8">
        <f t="shared" si="12"/>
        <v>0</v>
      </c>
      <c r="AA35" s="8">
        <f t="shared" si="13"/>
        <v>0</v>
      </c>
      <c r="AB35" s="8">
        <f t="shared" si="14"/>
        <v>0</v>
      </c>
      <c r="AC35" s="8">
        <f t="shared" si="15"/>
        <v>0</v>
      </c>
      <c r="AD35" s="8">
        <f t="shared" si="16"/>
        <v>16</v>
      </c>
      <c r="AE35" s="8">
        <f t="shared" si="17"/>
        <v>0</v>
      </c>
      <c r="AF35" s="8">
        <f t="shared" si="18"/>
        <v>0</v>
      </c>
      <c r="AG35" s="8">
        <f t="shared" si="19"/>
        <v>0</v>
      </c>
    </row>
    <row r="36" spans="1:33" ht="13.8" thickBot="1">
      <c r="A36" s="22"/>
      <c r="B36" s="78" t="s">
        <v>98</v>
      </c>
      <c r="C36" s="78" t="s">
        <v>79</v>
      </c>
      <c r="D36" s="53"/>
      <c r="E36" s="54">
        <f t="shared" si="10"/>
        <v>27</v>
      </c>
      <c r="F36" s="55"/>
      <c r="G36" s="56"/>
      <c r="H36" s="139"/>
      <c r="I36" s="140"/>
      <c r="J36" s="55">
        <v>4</v>
      </c>
      <c r="K36" s="56">
        <f>VLOOKUP(J36,$Y$86:$Z$101,2)</f>
        <v>12</v>
      </c>
      <c r="L36" s="55">
        <v>3</v>
      </c>
      <c r="M36" s="56">
        <f>VLOOKUP(L36,$Y$86:$Z$101,2)</f>
        <v>15</v>
      </c>
      <c r="N36" s="55"/>
      <c r="O36" s="56"/>
      <c r="P36" s="55"/>
      <c r="Q36" s="56"/>
      <c r="R36" s="55"/>
      <c r="S36" s="56"/>
      <c r="T36" s="72"/>
      <c r="U36" s="56"/>
      <c r="V36" s="73"/>
      <c r="W36" s="56"/>
      <c r="Y36" s="8">
        <f t="shared" si="11"/>
        <v>0</v>
      </c>
      <c r="Z36" s="8">
        <f t="shared" si="12"/>
        <v>0</v>
      </c>
      <c r="AA36" s="8">
        <f t="shared" si="13"/>
        <v>12</v>
      </c>
      <c r="AB36" s="8">
        <f t="shared" si="14"/>
        <v>15</v>
      </c>
      <c r="AC36" s="8">
        <f t="shared" si="15"/>
        <v>0</v>
      </c>
      <c r="AD36" s="8">
        <f t="shared" si="16"/>
        <v>0</v>
      </c>
      <c r="AE36" s="8">
        <f t="shared" si="17"/>
        <v>0</v>
      </c>
      <c r="AF36" s="8">
        <f t="shared" si="18"/>
        <v>0</v>
      </c>
      <c r="AG36" s="8">
        <f t="shared" si="19"/>
        <v>0</v>
      </c>
    </row>
    <row r="37" spans="1:33" ht="13.8" thickBot="1">
      <c r="A37" s="22"/>
      <c r="B37" s="78" t="s">
        <v>56</v>
      </c>
      <c r="C37" s="165" t="s">
        <v>40</v>
      </c>
      <c r="D37" s="53">
        <v>2010</v>
      </c>
      <c r="E37" s="54">
        <f t="shared" si="10"/>
        <v>24</v>
      </c>
      <c r="F37" s="55">
        <v>4</v>
      </c>
      <c r="G37" s="56">
        <v>24</v>
      </c>
      <c r="H37" s="139"/>
      <c r="I37" s="140"/>
      <c r="J37" s="55"/>
      <c r="K37" s="56"/>
      <c r="L37" s="55"/>
      <c r="M37" s="56"/>
      <c r="N37" s="55"/>
      <c r="O37" s="56"/>
      <c r="P37" s="55"/>
      <c r="Q37" s="56"/>
      <c r="R37" s="55"/>
      <c r="S37" s="56"/>
      <c r="T37" s="72"/>
      <c r="U37" s="56"/>
      <c r="V37" s="73"/>
      <c r="W37" s="56"/>
      <c r="Y37" s="8">
        <f t="shared" si="11"/>
        <v>24</v>
      </c>
      <c r="Z37" s="8">
        <f t="shared" si="12"/>
        <v>0</v>
      </c>
      <c r="AA37" s="8">
        <f t="shared" si="13"/>
        <v>0</v>
      </c>
      <c r="AB37" s="8">
        <f t="shared" si="14"/>
        <v>0</v>
      </c>
      <c r="AC37" s="8">
        <f t="shared" si="15"/>
        <v>0</v>
      </c>
      <c r="AD37" s="8">
        <f t="shared" si="16"/>
        <v>0</v>
      </c>
      <c r="AE37" s="8">
        <f t="shared" si="17"/>
        <v>0</v>
      </c>
      <c r="AF37" s="8">
        <f t="shared" si="18"/>
        <v>0</v>
      </c>
      <c r="AG37" s="8">
        <f t="shared" si="19"/>
        <v>0</v>
      </c>
    </row>
    <row r="38" spans="1:33" ht="13.8" thickBot="1">
      <c r="A38" s="22"/>
      <c r="B38" s="78" t="s">
        <v>224</v>
      </c>
      <c r="C38" s="78" t="s">
        <v>90</v>
      </c>
      <c r="D38" s="53">
        <v>2011</v>
      </c>
      <c r="E38" s="54">
        <f t="shared" si="10"/>
        <v>22</v>
      </c>
      <c r="F38" s="55"/>
      <c r="G38" s="56"/>
      <c r="H38" s="139"/>
      <c r="I38" s="140"/>
      <c r="J38" s="55"/>
      <c r="K38" s="56"/>
      <c r="L38" s="55"/>
      <c r="M38" s="56"/>
      <c r="N38" s="55"/>
      <c r="O38" s="56"/>
      <c r="P38" s="55"/>
      <c r="Q38" s="56"/>
      <c r="R38" s="55">
        <v>11</v>
      </c>
      <c r="S38" s="56">
        <v>10</v>
      </c>
      <c r="T38" s="72"/>
      <c r="U38" s="56"/>
      <c r="V38" s="73">
        <v>10</v>
      </c>
      <c r="W38" s="56">
        <v>12</v>
      </c>
      <c r="Y38" s="8">
        <f t="shared" si="11"/>
        <v>0</v>
      </c>
      <c r="Z38" s="8">
        <f t="shared" si="12"/>
        <v>0</v>
      </c>
      <c r="AA38" s="8">
        <f t="shared" si="13"/>
        <v>0</v>
      </c>
      <c r="AB38" s="8">
        <f t="shared" si="14"/>
        <v>0</v>
      </c>
      <c r="AC38" s="8">
        <f t="shared" si="15"/>
        <v>0</v>
      </c>
      <c r="AD38" s="8">
        <f t="shared" si="16"/>
        <v>0</v>
      </c>
      <c r="AE38" s="8">
        <f t="shared" si="17"/>
        <v>10</v>
      </c>
      <c r="AF38" s="8">
        <f t="shared" si="18"/>
        <v>0</v>
      </c>
      <c r="AG38" s="8">
        <f t="shared" si="19"/>
        <v>12</v>
      </c>
    </row>
    <row r="39" spans="1:33" ht="13.8" thickBot="1">
      <c r="A39" s="22"/>
      <c r="B39" s="78" t="s">
        <v>102</v>
      </c>
      <c r="C39" s="78" t="s">
        <v>81</v>
      </c>
      <c r="D39" s="53">
        <v>2010</v>
      </c>
      <c r="E39" s="54">
        <f t="shared" si="10"/>
        <v>13</v>
      </c>
      <c r="F39" s="55"/>
      <c r="G39" s="56"/>
      <c r="H39" s="139"/>
      <c r="I39" s="140"/>
      <c r="J39" s="55">
        <v>7</v>
      </c>
      <c r="K39" s="56">
        <f>VLOOKUP(J39,$Y$86:$Z$101,2)</f>
        <v>9</v>
      </c>
      <c r="L39" s="55">
        <v>12</v>
      </c>
      <c r="M39" s="56">
        <f>VLOOKUP(L39,$Y$86:$Z$101,2)</f>
        <v>4</v>
      </c>
      <c r="N39" s="55"/>
      <c r="O39" s="56"/>
      <c r="P39" s="55"/>
      <c r="Q39" s="56"/>
      <c r="R39" s="55"/>
      <c r="S39" s="56"/>
      <c r="T39" s="72"/>
      <c r="U39" s="56"/>
      <c r="V39" s="73"/>
      <c r="W39" s="56"/>
      <c r="Y39" s="8">
        <f t="shared" si="11"/>
        <v>0</v>
      </c>
      <c r="Z39" s="8">
        <f t="shared" si="12"/>
        <v>0</v>
      </c>
      <c r="AA39" s="8">
        <f t="shared" si="13"/>
        <v>9</v>
      </c>
      <c r="AB39" s="8">
        <f t="shared" si="14"/>
        <v>4</v>
      </c>
      <c r="AC39" s="8">
        <f t="shared" si="15"/>
        <v>0</v>
      </c>
      <c r="AD39" s="8">
        <f t="shared" si="16"/>
        <v>0</v>
      </c>
      <c r="AE39" s="8">
        <f t="shared" si="17"/>
        <v>0</v>
      </c>
      <c r="AF39" s="8">
        <f t="shared" si="18"/>
        <v>0</v>
      </c>
      <c r="AG39" s="8">
        <f t="shared" si="19"/>
        <v>0</v>
      </c>
    </row>
    <row r="40" spans="1:33" ht="13.8" thickBot="1">
      <c r="A40" s="22"/>
      <c r="B40" s="78" t="s">
        <v>104</v>
      </c>
      <c r="C40" s="78" t="s">
        <v>81</v>
      </c>
      <c r="D40" s="53">
        <v>2010</v>
      </c>
      <c r="E40" s="54">
        <f t="shared" si="10"/>
        <v>8</v>
      </c>
      <c r="F40" s="55"/>
      <c r="G40" s="56"/>
      <c r="H40" s="139"/>
      <c r="I40" s="140"/>
      <c r="J40" s="55">
        <v>11</v>
      </c>
      <c r="K40" s="56">
        <f>VLOOKUP(J40,$Y$86:$Z$101,2)</f>
        <v>5</v>
      </c>
      <c r="L40" s="55">
        <v>13</v>
      </c>
      <c r="M40" s="56">
        <f>VLOOKUP(L40,$Y$86:$Z$101,2)</f>
        <v>3</v>
      </c>
      <c r="N40" s="55"/>
      <c r="O40" s="56"/>
      <c r="P40" s="55"/>
      <c r="Q40" s="56"/>
      <c r="R40" s="55"/>
      <c r="S40" s="56"/>
      <c r="T40" s="72"/>
      <c r="U40" s="56"/>
      <c r="V40" s="73"/>
      <c r="W40" s="56"/>
      <c r="Y40" s="8">
        <f t="shared" si="11"/>
        <v>0</v>
      </c>
      <c r="Z40" s="8">
        <f t="shared" si="12"/>
        <v>0</v>
      </c>
      <c r="AA40" s="8">
        <f t="shared" si="13"/>
        <v>5</v>
      </c>
      <c r="AB40" s="8">
        <f t="shared" si="14"/>
        <v>3</v>
      </c>
      <c r="AC40" s="8">
        <f t="shared" si="15"/>
        <v>0</v>
      </c>
      <c r="AD40" s="8">
        <f t="shared" si="16"/>
        <v>0</v>
      </c>
      <c r="AE40" s="8">
        <f t="shared" si="17"/>
        <v>0</v>
      </c>
      <c r="AF40" s="8">
        <f t="shared" si="18"/>
        <v>0</v>
      </c>
      <c r="AG40" s="8">
        <f t="shared" si="19"/>
        <v>0</v>
      </c>
    </row>
    <row r="41" spans="1:33" ht="13.8" thickBot="1">
      <c r="A41" s="22"/>
      <c r="B41" s="78" t="s">
        <v>225</v>
      </c>
      <c r="C41" s="78"/>
      <c r="D41" s="53"/>
      <c r="E41" s="54">
        <f t="shared" si="10"/>
        <v>8</v>
      </c>
      <c r="F41" s="55"/>
      <c r="G41" s="56"/>
      <c r="H41" s="139"/>
      <c r="I41" s="140"/>
      <c r="J41" s="55"/>
      <c r="K41" s="56"/>
      <c r="L41" s="55"/>
      <c r="M41" s="56"/>
      <c r="N41" s="55"/>
      <c r="O41" s="56"/>
      <c r="P41" s="55"/>
      <c r="Q41" s="56"/>
      <c r="R41" s="55">
        <v>12</v>
      </c>
      <c r="S41" s="56">
        <v>8</v>
      </c>
      <c r="T41" s="72"/>
      <c r="U41" s="56"/>
      <c r="V41" s="73"/>
      <c r="W41" s="56"/>
      <c r="Y41" s="8">
        <f t="shared" si="11"/>
        <v>0</v>
      </c>
      <c r="Z41" s="8">
        <f t="shared" si="12"/>
        <v>0</v>
      </c>
      <c r="AA41" s="8">
        <f t="shared" si="13"/>
        <v>0</v>
      </c>
      <c r="AB41" s="8">
        <f t="shared" si="14"/>
        <v>0</v>
      </c>
      <c r="AC41" s="8">
        <f t="shared" si="15"/>
        <v>0</v>
      </c>
      <c r="AD41" s="8">
        <f t="shared" si="16"/>
        <v>0</v>
      </c>
      <c r="AE41" s="8">
        <f t="shared" si="17"/>
        <v>8</v>
      </c>
      <c r="AF41" s="8">
        <f t="shared" si="18"/>
        <v>0</v>
      </c>
      <c r="AG41" s="8">
        <f t="shared" si="19"/>
        <v>0</v>
      </c>
    </row>
    <row r="42" spans="1:33" ht="13.8" thickBot="1">
      <c r="A42" s="22"/>
      <c r="B42" s="78" t="s">
        <v>105</v>
      </c>
      <c r="C42" s="78"/>
      <c r="D42" s="53">
        <v>2011</v>
      </c>
      <c r="E42" s="54">
        <f t="shared" si="10"/>
        <v>4</v>
      </c>
      <c r="F42" s="55"/>
      <c r="G42" s="56"/>
      <c r="H42" s="139"/>
      <c r="I42" s="140"/>
      <c r="J42" s="55">
        <v>12</v>
      </c>
      <c r="K42" s="56">
        <f>VLOOKUP(J42,$Y$86:$Z$101,2)</f>
        <v>4</v>
      </c>
      <c r="L42" s="55"/>
      <c r="M42" s="56"/>
      <c r="N42" s="55"/>
      <c r="O42" s="56"/>
      <c r="P42" s="55"/>
      <c r="Q42" s="56"/>
      <c r="R42" s="55"/>
      <c r="S42" s="56"/>
      <c r="T42" s="72"/>
      <c r="U42" s="56"/>
      <c r="V42" s="73"/>
      <c r="W42" s="56"/>
      <c r="Y42" s="8">
        <f t="shared" si="11"/>
        <v>0</v>
      </c>
      <c r="Z42" s="8">
        <f t="shared" si="12"/>
        <v>0</v>
      </c>
      <c r="AA42" s="8">
        <f t="shared" si="13"/>
        <v>4</v>
      </c>
      <c r="AB42" s="8">
        <f t="shared" si="14"/>
        <v>0</v>
      </c>
      <c r="AC42" s="8">
        <f t="shared" si="15"/>
        <v>0</v>
      </c>
      <c r="AD42" s="8">
        <f t="shared" si="16"/>
        <v>0</v>
      </c>
      <c r="AE42" s="8">
        <f t="shared" si="17"/>
        <v>0</v>
      </c>
      <c r="AF42" s="8">
        <f t="shared" si="18"/>
        <v>0</v>
      </c>
      <c r="AG42" s="8">
        <f t="shared" si="19"/>
        <v>0</v>
      </c>
    </row>
    <row r="43" spans="1:33" ht="13.8" thickBot="1">
      <c r="A43" s="22"/>
      <c r="B43" s="78" t="s">
        <v>127</v>
      </c>
      <c r="C43" s="78" t="s">
        <v>81</v>
      </c>
      <c r="D43" s="53">
        <v>2010</v>
      </c>
      <c r="E43" s="54" t="str">
        <f t="shared" si="10"/>
        <v xml:space="preserve"> </v>
      </c>
      <c r="F43" s="55"/>
      <c r="G43" s="56"/>
      <c r="H43" s="139"/>
      <c r="I43" s="140"/>
      <c r="J43" s="161" t="s">
        <v>221</v>
      </c>
      <c r="K43" s="167"/>
      <c r="L43" s="161" t="s">
        <v>221</v>
      </c>
      <c r="M43" s="56"/>
      <c r="N43" s="55"/>
      <c r="O43" s="56"/>
      <c r="P43" s="55"/>
      <c r="Q43" s="56"/>
      <c r="R43" s="55"/>
      <c r="S43" s="56"/>
      <c r="T43" s="72"/>
      <c r="U43" s="56"/>
      <c r="V43" s="73"/>
      <c r="W43" s="56"/>
      <c r="Y43" s="8">
        <f t="shared" si="11"/>
        <v>0</v>
      </c>
      <c r="Z43" s="8">
        <f t="shared" si="12"/>
        <v>0</v>
      </c>
      <c r="AA43" s="8">
        <f t="shared" si="13"/>
        <v>0</v>
      </c>
      <c r="AB43" s="8">
        <f t="shared" si="14"/>
        <v>0</v>
      </c>
      <c r="AC43" s="8">
        <f t="shared" si="15"/>
        <v>0</v>
      </c>
      <c r="AD43" s="8">
        <f t="shared" si="16"/>
        <v>0</v>
      </c>
      <c r="AE43" s="8">
        <f t="shared" si="17"/>
        <v>0</v>
      </c>
      <c r="AF43" s="8">
        <f t="shared" si="18"/>
        <v>0</v>
      </c>
      <c r="AG43" s="8">
        <f t="shared" si="19"/>
        <v>0</v>
      </c>
    </row>
    <row r="44" spans="1:33" ht="13.8" thickBot="1">
      <c r="A44" s="22"/>
      <c r="B44" s="78" t="s">
        <v>128</v>
      </c>
      <c r="C44" s="78"/>
      <c r="D44" s="53">
        <v>2010</v>
      </c>
      <c r="E44" s="54" t="str">
        <f t="shared" si="10"/>
        <v xml:space="preserve"> </v>
      </c>
      <c r="F44" s="55"/>
      <c r="G44" s="56"/>
      <c r="H44" s="139"/>
      <c r="I44" s="140"/>
      <c r="J44" s="161" t="s">
        <v>221</v>
      </c>
      <c r="K44" s="167"/>
      <c r="L44" s="168"/>
      <c r="M44" s="56"/>
      <c r="N44" s="55"/>
      <c r="O44" s="56"/>
      <c r="P44" s="55"/>
      <c r="Q44" s="56"/>
      <c r="R44" s="55"/>
      <c r="S44" s="56"/>
      <c r="T44" s="72"/>
      <c r="U44" s="56"/>
      <c r="V44" s="73"/>
      <c r="W44" s="56"/>
      <c r="Y44" s="8">
        <f t="shared" si="11"/>
        <v>0</v>
      </c>
      <c r="Z44" s="8">
        <f t="shared" si="12"/>
        <v>0</v>
      </c>
      <c r="AA44" s="8">
        <f t="shared" si="13"/>
        <v>0</v>
      </c>
      <c r="AB44" s="8">
        <f t="shared" si="14"/>
        <v>0</v>
      </c>
      <c r="AC44" s="8">
        <f t="shared" si="15"/>
        <v>0</v>
      </c>
      <c r="AD44" s="8">
        <f t="shared" si="16"/>
        <v>0</v>
      </c>
      <c r="AE44" s="8">
        <f t="shared" si="17"/>
        <v>0</v>
      </c>
      <c r="AF44" s="8">
        <f t="shared" si="18"/>
        <v>0</v>
      </c>
      <c r="AG44" s="8">
        <f t="shared" si="19"/>
        <v>0</v>
      </c>
    </row>
    <row r="47" spans="1:33" ht="13.8" thickBot="1"/>
    <row r="48" spans="1:33" ht="13.8" thickBot="1">
      <c r="F48" s="74"/>
      <c r="G48" s="75"/>
      <c r="H48" s="75"/>
      <c r="I48" s="74"/>
    </row>
    <row r="49" spans="6:9">
      <c r="F49" s="145"/>
      <c r="G49" s="145"/>
      <c r="H49" s="145"/>
      <c r="I49" s="145"/>
    </row>
    <row r="85" spans="25:26" ht="45">
      <c r="Y85" s="12" t="s">
        <v>4</v>
      </c>
      <c r="Z85" s="12" t="s">
        <v>5</v>
      </c>
    </row>
    <row r="86" spans="25:26">
      <c r="Y86" s="13">
        <v>0</v>
      </c>
      <c r="Z86" s="13">
        <v>0</v>
      </c>
    </row>
    <row r="87" spans="25:26">
      <c r="Y87" s="14">
        <v>1</v>
      </c>
      <c r="Z87" s="15">
        <v>25</v>
      </c>
    </row>
    <row r="88" spans="25:26">
      <c r="Y88" s="16">
        <v>2</v>
      </c>
      <c r="Z88" s="13">
        <v>20</v>
      </c>
    </row>
    <row r="89" spans="25:26">
      <c r="Y89" s="16">
        <v>3</v>
      </c>
      <c r="Z89" s="13">
        <v>15</v>
      </c>
    </row>
    <row r="90" spans="25:26">
      <c r="Y90" s="16">
        <v>4</v>
      </c>
      <c r="Z90" s="13">
        <v>12</v>
      </c>
    </row>
    <row r="91" spans="25:26">
      <c r="Y91" s="16">
        <v>5</v>
      </c>
      <c r="Z91" s="13">
        <v>11</v>
      </c>
    </row>
    <row r="92" spans="25:26">
      <c r="Y92" s="16">
        <v>6</v>
      </c>
      <c r="Z92" s="13">
        <v>10</v>
      </c>
    </row>
    <row r="93" spans="25:26">
      <c r="Y93" s="16">
        <v>7</v>
      </c>
      <c r="Z93" s="13">
        <v>9</v>
      </c>
    </row>
    <row r="94" spans="25:26">
      <c r="Y94" s="16">
        <v>8</v>
      </c>
      <c r="Z94" s="13">
        <v>8</v>
      </c>
    </row>
    <row r="95" spans="25:26">
      <c r="Y95" s="16">
        <v>9</v>
      </c>
      <c r="Z95" s="13">
        <v>7</v>
      </c>
    </row>
    <row r="96" spans="25:26">
      <c r="Y96" s="16">
        <v>10</v>
      </c>
      <c r="Z96" s="13">
        <v>6</v>
      </c>
    </row>
    <row r="97" spans="25:26">
      <c r="Y97" s="16">
        <v>11</v>
      </c>
      <c r="Z97" s="13">
        <v>5</v>
      </c>
    </row>
    <row r="98" spans="25:26">
      <c r="Y98" s="16">
        <v>12</v>
      </c>
      <c r="Z98" s="13">
        <v>4</v>
      </c>
    </row>
    <row r="99" spans="25:26">
      <c r="Y99" s="16">
        <v>13</v>
      </c>
      <c r="Z99" s="13">
        <v>3</v>
      </c>
    </row>
    <row r="100" spans="25:26">
      <c r="Y100" s="16">
        <v>14</v>
      </c>
      <c r="Z100" s="13">
        <v>2</v>
      </c>
    </row>
    <row r="101" spans="25:26">
      <c r="Y101" s="16">
        <v>15</v>
      </c>
      <c r="Z101" s="13">
        <v>1</v>
      </c>
    </row>
  </sheetData>
  <sortState ref="B35:W44">
    <sortCondition descending="1" ref="E35:E44"/>
  </sortState>
  <mergeCells count="20">
    <mergeCell ref="N21:O21"/>
    <mergeCell ref="A1:E1"/>
    <mergeCell ref="F1:G1"/>
    <mergeCell ref="H1:I1"/>
    <mergeCell ref="J1:K1"/>
    <mergeCell ref="L1:M1"/>
    <mergeCell ref="N1:O1"/>
    <mergeCell ref="A21:E21"/>
    <mergeCell ref="F21:G21"/>
    <mergeCell ref="H21:I21"/>
    <mergeCell ref="J21:K21"/>
    <mergeCell ref="L21:M21"/>
    <mergeCell ref="P21:Q21"/>
    <mergeCell ref="R21:S21"/>
    <mergeCell ref="T21:U21"/>
    <mergeCell ref="V21:W21"/>
    <mergeCell ref="P1:Q1"/>
    <mergeCell ref="R1:S1"/>
    <mergeCell ref="T1:U1"/>
    <mergeCell ref="V1:W1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72"/>
  <sheetViews>
    <sheetView showGridLines="0" workbookViewId="0">
      <selection activeCell="AJ9" sqref="AJ9"/>
    </sheetView>
  </sheetViews>
  <sheetFormatPr defaultColWidth="9.109375" defaultRowHeight="13.2" outlineLevelCol="1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>
      <c r="A1" s="178" t="s">
        <v>16</v>
      </c>
      <c r="B1" s="179"/>
      <c r="C1" s="179"/>
      <c r="D1" s="179"/>
      <c r="E1" s="180"/>
      <c r="F1" s="174" t="s">
        <v>9</v>
      </c>
      <c r="G1" s="175"/>
      <c r="H1" s="174" t="s">
        <v>8</v>
      </c>
      <c r="I1" s="175"/>
      <c r="J1" s="176" t="s">
        <v>7</v>
      </c>
      <c r="K1" s="177"/>
      <c r="L1" s="174" t="s">
        <v>11</v>
      </c>
      <c r="M1" s="175"/>
      <c r="N1" s="181" t="s">
        <v>10</v>
      </c>
      <c r="O1" s="182"/>
      <c r="P1" s="174" t="s">
        <v>12</v>
      </c>
      <c r="Q1" s="175"/>
      <c r="R1" s="174" t="s">
        <v>13</v>
      </c>
      <c r="S1" s="175"/>
      <c r="T1" s="174" t="s">
        <v>14</v>
      </c>
      <c r="U1" s="175"/>
      <c r="V1" s="183"/>
      <c r="W1" s="184"/>
    </row>
    <row r="2" spans="1:33" s="6" customFormat="1" ht="57.6" customHeight="1" thickBot="1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112"/>
      <c r="W2" s="112"/>
    </row>
    <row r="3" spans="1:33" ht="15" customHeight="1" thickBot="1">
      <c r="A3" s="86" t="s">
        <v>27</v>
      </c>
      <c r="B3" s="130" t="s">
        <v>60</v>
      </c>
      <c r="C3" s="131" t="s">
        <v>40</v>
      </c>
      <c r="D3" s="132">
        <v>2005</v>
      </c>
      <c r="E3" s="117">
        <f>IF(SUM(Y3:AG3)&gt;0,SUM(LARGE(Y3:AG3,1)+LARGE(Y3:AG3,2)+LARGE(Y3:AG3,3)+LARGE(Y3:AG3,4)+LARGE(Y3:AG3,5)+LARGE(Y3:AG3,6)+LARGE(Y3:AG3,7))," ")</f>
        <v>275</v>
      </c>
      <c r="F3" s="28">
        <v>1</v>
      </c>
      <c r="G3" s="27">
        <v>50</v>
      </c>
      <c r="H3" s="50">
        <v>1</v>
      </c>
      <c r="I3" s="49"/>
      <c r="J3" s="50">
        <v>1</v>
      </c>
      <c r="K3" s="49"/>
      <c r="L3" s="28">
        <v>1</v>
      </c>
      <c r="M3" s="27">
        <f>VLOOKUP(L3,$Y$57:$Z$72,2)</f>
        <v>25</v>
      </c>
      <c r="N3" s="28">
        <v>1</v>
      </c>
      <c r="O3" s="27">
        <v>50</v>
      </c>
      <c r="P3" s="28">
        <v>1</v>
      </c>
      <c r="Q3" s="27">
        <v>50</v>
      </c>
      <c r="R3" s="28">
        <v>1</v>
      </c>
      <c r="S3" s="27">
        <v>50</v>
      </c>
      <c r="T3" s="29">
        <v>1</v>
      </c>
      <c r="U3" s="27">
        <v>50</v>
      </c>
      <c r="V3" s="122"/>
      <c r="W3" s="113"/>
      <c r="Y3" s="8">
        <f>G3</f>
        <v>50</v>
      </c>
      <c r="Z3" s="8">
        <f>+I3</f>
        <v>0</v>
      </c>
      <c r="AA3" s="8">
        <f>+K3</f>
        <v>0</v>
      </c>
      <c r="AB3" s="8">
        <f>+M3</f>
        <v>25</v>
      </c>
      <c r="AC3" s="8">
        <f>+O3</f>
        <v>50</v>
      </c>
      <c r="AD3" s="8">
        <f>+Q3</f>
        <v>50</v>
      </c>
      <c r="AE3" s="8">
        <f>+S3</f>
        <v>50</v>
      </c>
      <c r="AF3" s="8">
        <f>+U3</f>
        <v>50</v>
      </c>
      <c r="AG3" s="8">
        <f>+W3</f>
        <v>0</v>
      </c>
    </row>
    <row r="4" spans="1:33" ht="15" customHeight="1" thickBot="1">
      <c r="A4" s="86" t="s">
        <v>28</v>
      </c>
      <c r="B4" s="133" t="s">
        <v>106</v>
      </c>
      <c r="C4" s="134"/>
      <c r="D4" s="135">
        <v>2004</v>
      </c>
      <c r="E4" s="117">
        <f>IF(SUM(Y4:AG4)&gt;0,SUM(LARGE(Y4:AG4,1)+LARGE(Y4:AG4,2)+LARGE(Y4:AG4,3)+LARGE(Y4:AG4,4)+LARGE(Y4:AG4,5)+LARGE(Y4:AG4,6)+LARGE(Y4:AG4,7))," ")</f>
        <v>195</v>
      </c>
      <c r="F4" s="50"/>
      <c r="G4" s="49"/>
      <c r="H4" s="28">
        <v>2</v>
      </c>
      <c r="I4" s="27">
        <f>VLOOKUP(H4,$Y$57:$Z$72,2)</f>
        <v>20</v>
      </c>
      <c r="J4" s="28">
        <v>3</v>
      </c>
      <c r="K4" s="27">
        <f>VLOOKUP(J4,$Y$57:$Z$72,2)</f>
        <v>15</v>
      </c>
      <c r="L4" s="50"/>
      <c r="M4" s="49"/>
      <c r="N4" s="28">
        <v>2</v>
      </c>
      <c r="O4" s="27">
        <v>40</v>
      </c>
      <c r="P4" s="30">
        <v>2</v>
      </c>
      <c r="Q4" s="27">
        <v>40</v>
      </c>
      <c r="R4" s="30">
        <v>2</v>
      </c>
      <c r="S4" s="27">
        <v>40</v>
      </c>
      <c r="T4" s="29">
        <v>2</v>
      </c>
      <c r="U4" s="27">
        <v>40</v>
      </c>
      <c r="V4" s="123"/>
      <c r="W4" s="113"/>
      <c r="Y4" s="8">
        <f t="shared" ref="Y4:Y7" si="0">G4</f>
        <v>0</v>
      </c>
      <c r="Z4" s="8">
        <f t="shared" ref="Z4:Z7" si="1">+I4</f>
        <v>20</v>
      </c>
      <c r="AA4" s="8">
        <f t="shared" ref="AA4:AA7" si="2">+K4</f>
        <v>15</v>
      </c>
      <c r="AB4" s="8">
        <f t="shared" ref="AB4:AB7" si="3">+M4</f>
        <v>0</v>
      </c>
      <c r="AC4" s="8">
        <f t="shared" ref="AC4:AC7" si="4">+O4</f>
        <v>40</v>
      </c>
      <c r="AD4" s="8">
        <f t="shared" ref="AD4:AD7" si="5">+Q4</f>
        <v>40</v>
      </c>
      <c r="AE4" s="8">
        <f t="shared" ref="AE4:AE7" si="6">+S4</f>
        <v>40</v>
      </c>
      <c r="AF4" s="8">
        <f t="shared" ref="AF4:AF7" si="7">+U4</f>
        <v>40</v>
      </c>
      <c r="AG4" s="8">
        <f t="shared" ref="AG4:AG7" si="8">+W4</f>
        <v>0</v>
      </c>
    </row>
    <row r="5" spans="1:33" ht="15" customHeight="1" thickBot="1">
      <c r="A5" s="86" t="s">
        <v>29</v>
      </c>
      <c r="B5" s="87" t="s">
        <v>107</v>
      </c>
      <c r="C5" s="87" t="s">
        <v>90</v>
      </c>
      <c r="D5" s="136">
        <v>2005</v>
      </c>
      <c r="E5" s="117">
        <f>IF(SUM(Y5:AG5)&gt;0,SUM(LARGE(Y5:AG5,1)+LARGE(Y5:AG5,2)+LARGE(Y5:AG5,3)+LARGE(Y5:AG5,4)+LARGE(Y5:AG5,5)+LARGE(Y5:AG5,6)+LARGE(Y5:AG5,7))," ")</f>
        <v>92</v>
      </c>
      <c r="F5" s="28"/>
      <c r="G5" s="27"/>
      <c r="H5" s="28">
        <v>4</v>
      </c>
      <c r="I5" s="27">
        <f>VLOOKUP(H5,$Y$57:$Z$72,2)</f>
        <v>12</v>
      </c>
      <c r="J5" s="70">
        <v>2</v>
      </c>
      <c r="K5" s="27">
        <f>VLOOKUP(J5,$Y$57:$Z$72,2)</f>
        <v>20</v>
      </c>
      <c r="L5" s="28"/>
      <c r="M5" s="27"/>
      <c r="N5" s="28"/>
      <c r="O5" s="27"/>
      <c r="P5" s="28">
        <v>3</v>
      </c>
      <c r="Q5" s="27">
        <v>30</v>
      </c>
      <c r="R5" s="44"/>
      <c r="S5" s="27"/>
      <c r="T5" s="29">
        <v>3</v>
      </c>
      <c r="U5" s="27">
        <v>30</v>
      </c>
      <c r="V5" s="123"/>
      <c r="W5" s="113"/>
      <c r="Y5" s="8">
        <f t="shared" si="0"/>
        <v>0</v>
      </c>
      <c r="Z5" s="8">
        <f t="shared" si="1"/>
        <v>12</v>
      </c>
      <c r="AA5" s="8">
        <f t="shared" si="2"/>
        <v>20</v>
      </c>
      <c r="AB5" s="8">
        <f t="shared" si="3"/>
        <v>0</v>
      </c>
      <c r="AC5" s="8">
        <f t="shared" si="4"/>
        <v>0</v>
      </c>
      <c r="AD5" s="8">
        <f t="shared" si="5"/>
        <v>30</v>
      </c>
      <c r="AE5" s="8">
        <f t="shared" si="6"/>
        <v>0</v>
      </c>
      <c r="AF5" s="8">
        <f t="shared" si="7"/>
        <v>30</v>
      </c>
      <c r="AG5" s="8">
        <f t="shared" si="8"/>
        <v>0</v>
      </c>
    </row>
    <row r="6" spans="1:33" ht="15" customHeight="1" thickBot="1">
      <c r="A6" s="17" t="s">
        <v>30</v>
      </c>
      <c r="B6" s="47" t="s">
        <v>61</v>
      </c>
      <c r="C6" s="47" t="s">
        <v>40</v>
      </c>
      <c r="D6" s="42">
        <v>2004</v>
      </c>
      <c r="E6" s="34">
        <f>IF(SUM(Y6:AG6)&gt;0,SUM(LARGE(Y6:AG6,1)+LARGE(Y6:AG6,2)+LARGE(Y6:AG6,3)+LARGE(Y6:AG6,4)+LARGE(Y6:AG6,5)+LARGE(Y6:AG6,6)+LARGE(Y6:AG6,7))," ")</f>
        <v>55</v>
      </c>
      <c r="F6" s="28">
        <v>2</v>
      </c>
      <c r="G6" s="27">
        <v>40</v>
      </c>
      <c r="H6" s="28">
        <v>3</v>
      </c>
      <c r="I6" s="27">
        <f>VLOOKUP(H6,$Y$57:$Z$72,2)</f>
        <v>15</v>
      </c>
      <c r="J6" s="69" t="s">
        <v>221</v>
      </c>
      <c r="K6" s="49"/>
      <c r="L6" s="50"/>
      <c r="M6" s="49"/>
      <c r="N6" s="28"/>
      <c r="O6" s="27"/>
      <c r="P6" s="28"/>
      <c r="Q6" s="27"/>
      <c r="R6" s="28"/>
      <c r="S6" s="27"/>
      <c r="T6" s="29"/>
      <c r="U6" s="27"/>
      <c r="V6" s="123"/>
      <c r="W6" s="113"/>
      <c r="Y6" s="8">
        <f t="shared" si="0"/>
        <v>40</v>
      </c>
      <c r="Z6" s="8">
        <f t="shared" si="1"/>
        <v>15</v>
      </c>
      <c r="AA6" s="8">
        <f t="shared" si="2"/>
        <v>0</v>
      </c>
      <c r="AB6" s="8">
        <f t="shared" si="3"/>
        <v>0</v>
      </c>
      <c r="AC6" s="8">
        <f t="shared" si="4"/>
        <v>0</v>
      </c>
      <c r="AD6" s="8">
        <f t="shared" si="5"/>
        <v>0</v>
      </c>
      <c r="AE6" s="8">
        <f t="shared" si="6"/>
        <v>0</v>
      </c>
      <c r="AF6" s="8">
        <f t="shared" si="7"/>
        <v>0</v>
      </c>
      <c r="AG6" s="8">
        <f t="shared" si="8"/>
        <v>0</v>
      </c>
    </row>
    <row r="7" spans="1:33" ht="15" customHeight="1" thickBot="1">
      <c r="A7" s="17"/>
      <c r="B7" s="83" t="s">
        <v>108</v>
      </c>
      <c r="C7" s="83" t="s">
        <v>81</v>
      </c>
      <c r="D7" s="84">
        <v>2005</v>
      </c>
      <c r="E7" s="82">
        <f>IF(SUM(Y7:AG7)&gt;0,SUM(LARGE(Y7:AG7,1)+LARGE(Y7:AG7,2)+LARGE(Y7:AG7,3)+LARGE(Y7:AG7,4)+LARGE(Y7:AG7,5)+LARGE(Y7:AG7,6)+LARGE(Y7:AG7,7))," ")</f>
        <v>23</v>
      </c>
      <c r="F7" s="55"/>
      <c r="G7" s="56"/>
      <c r="H7" s="55">
        <v>5</v>
      </c>
      <c r="I7" s="56">
        <f>VLOOKUP(H7,$Y$57:$Z$72,2)</f>
        <v>11</v>
      </c>
      <c r="J7" s="55">
        <v>4</v>
      </c>
      <c r="K7" s="56">
        <f>VLOOKUP(J7,$Y$57:$Z$72,2)</f>
        <v>12</v>
      </c>
      <c r="L7" s="55"/>
      <c r="M7" s="56"/>
      <c r="N7" s="55"/>
      <c r="O7" s="56"/>
      <c r="P7" s="55"/>
      <c r="Q7" s="56"/>
      <c r="R7" s="55"/>
      <c r="S7" s="56"/>
      <c r="T7" s="72"/>
      <c r="U7" s="56"/>
      <c r="V7" s="123"/>
      <c r="W7" s="113"/>
      <c r="Y7" s="8">
        <f t="shared" si="0"/>
        <v>0</v>
      </c>
      <c r="Z7" s="8">
        <f t="shared" si="1"/>
        <v>11</v>
      </c>
      <c r="AA7" s="8">
        <f t="shared" si="2"/>
        <v>12</v>
      </c>
      <c r="AB7" s="8">
        <f t="shared" si="3"/>
        <v>0</v>
      </c>
      <c r="AC7" s="8">
        <f t="shared" si="4"/>
        <v>0</v>
      </c>
      <c r="AD7" s="8">
        <f t="shared" si="5"/>
        <v>0</v>
      </c>
      <c r="AE7" s="8">
        <f t="shared" si="6"/>
        <v>0</v>
      </c>
      <c r="AF7" s="8">
        <f t="shared" si="7"/>
        <v>0</v>
      </c>
      <c r="AG7" s="8">
        <f t="shared" si="8"/>
        <v>0</v>
      </c>
    </row>
    <row r="8" spans="1:33" s="10" customFormat="1" ht="3.6" customHeight="1" thickBo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V8" s="114"/>
      <c r="W8" s="114"/>
    </row>
    <row r="9" spans="1:33" ht="118.5" customHeight="1" thickBot="1">
      <c r="A9" s="185" t="s">
        <v>23</v>
      </c>
      <c r="B9" s="186"/>
      <c r="C9" s="186"/>
      <c r="D9" s="186"/>
      <c r="E9" s="187"/>
      <c r="F9" s="174" t="s">
        <v>9</v>
      </c>
      <c r="G9" s="175"/>
      <c r="H9" s="174" t="s">
        <v>8</v>
      </c>
      <c r="I9" s="175"/>
      <c r="J9" s="176" t="s">
        <v>7</v>
      </c>
      <c r="K9" s="177"/>
      <c r="L9" s="174" t="s">
        <v>11</v>
      </c>
      <c r="M9" s="175"/>
      <c r="N9" s="181" t="s">
        <v>10</v>
      </c>
      <c r="O9" s="182"/>
      <c r="P9" s="174" t="s">
        <v>12</v>
      </c>
      <c r="Q9" s="175"/>
      <c r="R9" s="174" t="s">
        <v>13</v>
      </c>
      <c r="S9" s="175"/>
      <c r="T9" s="174" t="s">
        <v>14</v>
      </c>
      <c r="U9" s="175"/>
      <c r="V9" s="183"/>
      <c r="W9" s="184"/>
    </row>
    <row r="10" spans="1:33" s="11" customFormat="1" ht="57.75" customHeight="1" thickBot="1">
      <c r="A10" s="4" t="s">
        <v>0</v>
      </c>
      <c r="B10" s="2" t="s">
        <v>1</v>
      </c>
      <c r="C10" s="24" t="s">
        <v>6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4</v>
      </c>
      <c r="I10" s="4" t="s">
        <v>5</v>
      </c>
      <c r="J10" s="4" t="s">
        <v>4</v>
      </c>
      <c r="K10" s="4" t="s">
        <v>5</v>
      </c>
      <c r="L10" s="4" t="s">
        <v>4</v>
      </c>
      <c r="M10" s="4" t="s">
        <v>5</v>
      </c>
      <c r="N10" s="4" t="s">
        <v>4</v>
      </c>
      <c r="O10" s="4" t="s">
        <v>5</v>
      </c>
      <c r="P10" s="4" t="s">
        <v>4</v>
      </c>
      <c r="Q10" s="4" t="s">
        <v>5</v>
      </c>
      <c r="R10" s="4" t="s">
        <v>4</v>
      </c>
      <c r="S10" s="4" t="s">
        <v>5</v>
      </c>
      <c r="T10" s="5" t="s">
        <v>4</v>
      </c>
      <c r="U10" s="4" t="s">
        <v>5</v>
      </c>
      <c r="V10" s="112"/>
      <c r="W10" s="112"/>
    </row>
    <row r="11" spans="1:33" ht="15" customHeight="1" thickBot="1">
      <c r="A11" s="57" t="s">
        <v>27</v>
      </c>
      <c r="B11" s="77" t="s">
        <v>109</v>
      </c>
      <c r="C11" s="76" t="s">
        <v>42</v>
      </c>
      <c r="D11" s="59">
        <v>2005</v>
      </c>
      <c r="E11" s="60">
        <f>IF(SUM(Y11:AG11)&gt;0,SUM(LARGE(Y11:AG11,1)+LARGE(Y11:AG11,2)+LARGE(Y11:AG11,3)+LARGE(Y11:AG11,4)+LARGE(Y11:AG11,5)+LARGE(Y11:AG11,6)+LARGE(Y11:AG11,7))," ")</f>
        <v>140</v>
      </c>
      <c r="F11" s="50"/>
      <c r="G11" s="49"/>
      <c r="H11" s="28">
        <v>1</v>
      </c>
      <c r="I11" s="27">
        <f>VLOOKUP(H11,$Y$57:$Z$72,2)</f>
        <v>25</v>
      </c>
      <c r="J11" s="28">
        <v>1</v>
      </c>
      <c r="K11" s="27">
        <f>VLOOKUP(J11,$Y$57:$Z$72,2)</f>
        <v>25</v>
      </c>
      <c r="L11" s="50"/>
      <c r="M11" s="49"/>
      <c r="N11" s="28">
        <v>1</v>
      </c>
      <c r="O11" s="27">
        <v>50</v>
      </c>
      <c r="P11" s="28">
        <v>2</v>
      </c>
      <c r="Q11" s="27">
        <v>40</v>
      </c>
      <c r="R11" s="28"/>
      <c r="S11" s="27"/>
      <c r="T11" s="29"/>
      <c r="U11" s="27"/>
      <c r="V11" s="122"/>
      <c r="W11" s="113"/>
      <c r="Y11" s="8">
        <f>G11</f>
        <v>0</v>
      </c>
      <c r="Z11" s="8">
        <f>+I11</f>
        <v>25</v>
      </c>
      <c r="AA11" s="8">
        <f>+K11</f>
        <v>25</v>
      </c>
      <c r="AB11" s="8">
        <f>+M11</f>
        <v>0</v>
      </c>
      <c r="AC11" s="8">
        <f>+O11</f>
        <v>50</v>
      </c>
      <c r="AD11" s="8">
        <f>+Q11</f>
        <v>40</v>
      </c>
      <c r="AE11" s="8">
        <f>+S11</f>
        <v>0</v>
      </c>
      <c r="AF11" s="8">
        <f>+U11</f>
        <v>0</v>
      </c>
      <c r="AG11" s="8">
        <f>+W11</f>
        <v>0</v>
      </c>
    </row>
    <row r="12" spans="1:33" ht="15" customHeight="1" thickBot="1">
      <c r="A12" s="57" t="s">
        <v>28</v>
      </c>
      <c r="B12" s="77" t="s">
        <v>110</v>
      </c>
      <c r="C12" s="77" t="s">
        <v>90</v>
      </c>
      <c r="D12" s="59">
        <v>2004</v>
      </c>
      <c r="E12" s="60">
        <f>IF(SUM(Y12:AG12)&gt;0,SUM(LARGE(Y12:AG12,1)+LARGE(Y12:AG12,2)+LARGE(Y12:AG12,3)+LARGE(Y12:AG12,4)+LARGE(Y12:AG12,5)+LARGE(Y12:AG12,6)+LARGE(Y12:AG12,7))," ")</f>
        <v>120</v>
      </c>
      <c r="F12" s="50"/>
      <c r="G12" s="49"/>
      <c r="H12" s="28">
        <v>2</v>
      </c>
      <c r="I12" s="27">
        <f>VLOOKUP(H12,$Y$57:$Z$72,2)</f>
        <v>20</v>
      </c>
      <c r="J12" s="69" t="s">
        <v>221</v>
      </c>
      <c r="K12" s="49"/>
      <c r="L12" s="28"/>
      <c r="M12" s="27"/>
      <c r="N12" s="28"/>
      <c r="O12" s="27"/>
      <c r="P12" s="28">
        <v>1</v>
      </c>
      <c r="Q12" s="27">
        <v>50</v>
      </c>
      <c r="R12" s="28"/>
      <c r="S12" s="27"/>
      <c r="T12" s="29">
        <v>1</v>
      </c>
      <c r="U12" s="27">
        <v>50</v>
      </c>
      <c r="V12" s="122"/>
      <c r="W12" s="113"/>
      <c r="Y12" s="8">
        <f t="shared" ref="Y12:Y15" si="9">G12</f>
        <v>0</v>
      </c>
      <c r="Z12" s="8">
        <f t="shared" ref="Z12:Z15" si="10">+I12</f>
        <v>20</v>
      </c>
      <c r="AA12" s="8">
        <f t="shared" ref="AA12:AA15" si="11">+K12</f>
        <v>0</v>
      </c>
      <c r="AB12" s="8">
        <f t="shared" ref="AB12:AB15" si="12">+M12</f>
        <v>0</v>
      </c>
      <c r="AC12" s="8">
        <f t="shared" ref="AC12:AC15" si="13">+O12</f>
        <v>0</v>
      </c>
      <c r="AD12" s="8">
        <f t="shared" ref="AD12:AD15" si="14">+Q12</f>
        <v>50</v>
      </c>
      <c r="AE12" s="8">
        <f t="shared" ref="AE12:AE15" si="15">+S12</f>
        <v>0</v>
      </c>
      <c r="AF12" s="8">
        <f t="shared" ref="AF12:AF15" si="16">+U12</f>
        <v>50</v>
      </c>
      <c r="AG12" s="8">
        <f t="shared" ref="AG12:AG15" si="17">+W12</f>
        <v>0</v>
      </c>
    </row>
    <row r="13" spans="1:33" ht="15" customHeight="1" thickBot="1">
      <c r="A13" s="22"/>
      <c r="B13" s="78" t="s">
        <v>112</v>
      </c>
      <c r="C13" s="78" t="s">
        <v>90</v>
      </c>
      <c r="D13" s="53">
        <v>2004</v>
      </c>
      <c r="E13" s="54">
        <f>IF(SUM(Y13:AG13)&gt;0,SUM(LARGE(Y13:AG13,1)+LARGE(Y13:AG13,2)+LARGE(Y13:AG13,3)+LARGE(Y13:AG13,4)+LARGE(Y13:AG13,5)+LARGE(Y13:AG13,6)+LARGE(Y13:AG13,7))," ")</f>
        <v>32</v>
      </c>
      <c r="F13" s="55"/>
      <c r="G13" s="56"/>
      <c r="H13" s="55">
        <v>4</v>
      </c>
      <c r="I13" s="56">
        <f>VLOOKUP(H13,$Y$57:$Z$72,2)</f>
        <v>12</v>
      </c>
      <c r="J13" s="55">
        <v>2</v>
      </c>
      <c r="K13" s="56">
        <f>VLOOKUP(J13,$Y$57:$Z$72,2)</f>
        <v>20</v>
      </c>
      <c r="L13" s="55"/>
      <c r="M13" s="56"/>
      <c r="N13" s="55"/>
      <c r="O13" s="56"/>
      <c r="P13" s="55"/>
      <c r="Q13" s="56"/>
      <c r="R13" s="55"/>
      <c r="S13" s="56"/>
      <c r="T13" s="72"/>
      <c r="U13" s="56"/>
      <c r="V13" s="122"/>
      <c r="W13" s="113"/>
      <c r="Y13" s="8">
        <f t="shared" si="9"/>
        <v>0</v>
      </c>
      <c r="Z13" s="8">
        <f t="shared" si="10"/>
        <v>12</v>
      </c>
      <c r="AA13" s="8">
        <f t="shared" si="11"/>
        <v>20</v>
      </c>
      <c r="AB13" s="8">
        <f t="shared" si="12"/>
        <v>0</v>
      </c>
      <c r="AC13" s="8">
        <f t="shared" si="13"/>
        <v>0</v>
      </c>
      <c r="AD13" s="8">
        <f t="shared" si="14"/>
        <v>0</v>
      </c>
      <c r="AE13" s="8">
        <f t="shared" si="15"/>
        <v>0</v>
      </c>
      <c r="AF13" s="8">
        <f t="shared" si="16"/>
        <v>0</v>
      </c>
      <c r="AG13" s="8">
        <f t="shared" si="17"/>
        <v>0</v>
      </c>
    </row>
    <row r="14" spans="1:33" ht="15" customHeight="1" thickBot="1">
      <c r="A14" s="22"/>
      <c r="B14" s="78" t="s">
        <v>111</v>
      </c>
      <c r="C14" s="78" t="s">
        <v>81</v>
      </c>
      <c r="D14" s="53">
        <v>2004</v>
      </c>
      <c r="E14" s="54">
        <f>IF(SUM(Y14:AG14)&gt;0,SUM(LARGE(Y14:AG14,1)+LARGE(Y14:AG14,2)+LARGE(Y14:AG14,3)+LARGE(Y14:AG14,4)+LARGE(Y14:AG14,5)+LARGE(Y14:AG14,6)+LARGE(Y14:AG14,7))," ")</f>
        <v>30</v>
      </c>
      <c r="F14" s="55"/>
      <c r="G14" s="56"/>
      <c r="H14" s="55">
        <v>3</v>
      </c>
      <c r="I14" s="56">
        <f>VLOOKUP(H14,$Y$57:$Z$72,2)</f>
        <v>15</v>
      </c>
      <c r="J14" s="106">
        <v>3</v>
      </c>
      <c r="K14" s="56">
        <f>VLOOKUP(J14,$Y$57:$Z$72,2)</f>
        <v>15</v>
      </c>
      <c r="L14" s="55"/>
      <c r="M14" s="56"/>
      <c r="N14" s="55"/>
      <c r="O14" s="56"/>
      <c r="P14" s="55"/>
      <c r="Q14" s="56"/>
      <c r="R14" s="55"/>
      <c r="S14" s="56"/>
      <c r="T14" s="72"/>
      <c r="U14" s="56"/>
      <c r="V14" s="122"/>
      <c r="W14" s="113"/>
      <c r="Y14" s="8">
        <f t="shared" si="9"/>
        <v>0</v>
      </c>
      <c r="Z14" s="8">
        <f t="shared" si="10"/>
        <v>15</v>
      </c>
      <c r="AA14" s="8">
        <f t="shared" si="11"/>
        <v>15</v>
      </c>
      <c r="AB14" s="8">
        <f t="shared" si="12"/>
        <v>0</v>
      </c>
      <c r="AC14" s="8">
        <f t="shared" si="13"/>
        <v>0</v>
      </c>
      <c r="AD14" s="8">
        <f t="shared" si="14"/>
        <v>0</v>
      </c>
      <c r="AE14" s="8">
        <f t="shared" si="15"/>
        <v>0</v>
      </c>
      <c r="AF14" s="8">
        <f t="shared" si="16"/>
        <v>0</v>
      </c>
      <c r="AG14" s="8">
        <f t="shared" si="17"/>
        <v>0</v>
      </c>
    </row>
    <row r="15" spans="1:33" ht="15" customHeight="1" thickBot="1">
      <c r="A15" s="22"/>
      <c r="B15" s="78" t="s">
        <v>215</v>
      </c>
      <c r="C15" s="78"/>
      <c r="D15" s="53"/>
      <c r="E15" s="54">
        <f>IF(SUM(Y15:AG15)&gt;0,SUM(LARGE(Y15:AG15,1)+LARGE(Y15:AG15,2)+LARGE(Y15:AG15,3)+LARGE(Y15:AG15,4)+LARGE(Y15:AG15,5)+LARGE(Y15:AG15,6)+LARGE(Y15:AG15,7))," ")</f>
        <v>30</v>
      </c>
      <c r="F15" s="55"/>
      <c r="G15" s="56"/>
      <c r="H15" s="55"/>
      <c r="I15" s="56"/>
      <c r="J15" s="55"/>
      <c r="K15" s="56"/>
      <c r="L15" s="55"/>
      <c r="M15" s="56"/>
      <c r="N15" s="55"/>
      <c r="O15" s="56"/>
      <c r="P15" s="55">
        <v>3</v>
      </c>
      <c r="Q15" s="56">
        <v>30</v>
      </c>
      <c r="R15" s="55"/>
      <c r="S15" s="56"/>
      <c r="T15" s="72"/>
      <c r="U15" s="56"/>
      <c r="V15" s="122"/>
      <c r="W15" s="113"/>
      <c r="Y15" s="8">
        <f t="shared" si="9"/>
        <v>0</v>
      </c>
      <c r="Z15" s="8">
        <f t="shared" si="10"/>
        <v>0</v>
      </c>
      <c r="AA15" s="8">
        <f t="shared" si="11"/>
        <v>0</v>
      </c>
      <c r="AB15" s="8">
        <f t="shared" si="12"/>
        <v>0</v>
      </c>
      <c r="AC15" s="8">
        <f t="shared" si="13"/>
        <v>0</v>
      </c>
      <c r="AD15" s="8">
        <f t="shared" si="14"/>
        <v>30</v>
      </c>
      <c r="AE15" s="8">
        <f t="shared" si="15"/>
        <v>0</v>
      </c>
      <c r="AF15" s="8">
        <f t="shared" si="16"/>
        <v>0</v>
      </c>
      <c r="AG15" s="8">
        <f t="shared" si="17"/>
        <v>0</v>
      </c>
    </row>
    <row r="19" spans="6:10" ht="13.8" thickBot="1"/>
    <row r="20" spans="6:10" ht="13.8" thickBot="1">
      <c r="F20" s="74"/>
      <c r="G20" s="75"/>
      <c r="H20" s="75"/>
      <c r="I20" s="74"/>
      <c r="J20" s="145"/>
    </row>
    <row r="56" spans="25:26" ht="45">
      <c r="Y56" s="12" t="s">
        <v>4</v>
      </c>
      <c r="Z56" s="12" t="s">
        <v>5</v>
      </c>
    </row>
    <row r="57" spans="25:26">
      <c r="Y57" s="13">
        <v>0</v>
      </c>
      <c r="Z57" s="13">
        <v>0</v>
      </c>
    </row>
    <row r="58" spans="25:26">
      <c r="Y58" s="14">
        <v>1</v>
      </c>
      <c r="Z58" s="15">
        <v>25</v>
      </c>
    </row>
    <row r="59" spans="25:26">
      <c r="Y59" s="16">
        <v>2</v>
      </c>
      <c r="Z59" s="13">
        <v>20</v>
      </c>
    </row>
    <row r="60" spans="25:26">
      <c r="Y60" s="16">
        <v>3</v>
      </c>
      <c r="Z60" s="13">
        <v>15</v>
      </c>
    </row>
    <row r="61" spans="25:26">
      <c r="Y61" s="16">
        <v>4</v>
      </c>
      <c r="Z61" s="13">
        <v>12</v>
      </c>
    </row>
    <row r="62" spans="25:26">
      <c r="Y62" s="16">
        <v>5</v>
      </c>
      <c r="Z62" s="13">
        <v>11</v>
      </c>
    </row>
    <row r="63" spans="25:26">
      <c r="Y63" s="16">
        <v>6</v>
      </c>
      <c r="Z63" s="13">
        <v>10</v>
      </c>
    </row>
    <row r="64" spans="25:26">
      <c r="Y64" s="16">
        <v>7</v>
      </c>
      <c r="Z64" s="13">
        <v>9</v>
      </c>
    </row>
    <row r="65" spans="25:26">
      <c r="Y65" s="16">
        <v>8</v>
      </c>
      <c r="Z65" s="13">
        <v>8</v>
      </c>
    </row>
    <row r="66" spans="25:26">
      <c r="Y66" s="16">
        <v>9</v>
      </c>
      <c r="Z66" s="13">
        <v>7</v>
      </c>
    </row>
    <row r="67" spans="25:26">
      <c r="Y67" s="16">
        <v>10</v>
      </c>
      <c r="Z67" s="13">
        <v>6</v>
      </c>
    </row>
    <row r="68" spans="25:26">
      <c r="Y68" s="16">
        <v>11</v>
      </c>
      <c r="Z68" s="13">
        <v>5</v>
      </c>
    </row>
    <row r="69" spans="25:26">
      <c r="Y69" s="16">
        <v>12</v>
      </c>
      <c r="Z69" s="13">
        <v>4</v>
      </c>
    </row>
    <row r="70" spans="25:26">
      <c r="Y70" s="16">
        <v>13</v>
      </c>
      <c r="Z70" s="13">
        <v>3</v>
      </c>
    </row>
    <row r="71" spans="25:26">
      <c r="Y71" s="16">
        <v>14</v>
      </c>
      <c r="Z71" s="13">
        <v>2</v>
      </c>
    </row>
    <row r="72" spans="25:26">
      <c r="Y72" s="16">
        <v>15</v>
      </c>
      <c r="Z72" s="13">
        <v>1</v>
      </c>
    </row>
  </sheetData>
  <sortState ref="B3:U7">
    <sortCondition descending="1" ref="E3:E7"/>
  </sortState>
  <mergeCells count="20">
    <mergeCell ref="N9:O9"/>
    <mergeCell ref="A1:E1"/>
    <mergeCell ref="F1:G1"/>
    <mergeCell ref="H1:I1"/>
    <mergeCell ref="J1:K1"/>
    <mergeCell ref="L1:M1"/>
    <mergeCell ref="N1:O1"/>
    <mergeCell ref="A9:E9"/>
    <mergeCell ref="F9:G9"/>
    <mergeCell ref="H9:I9"/>
    <mergeCell ref="J9:K9"/>
    <mergeCell ref="L9:M9"/>
    <mergeCell ref="P9:Q9"/>
    <mergeCell ref="R9:S9"/>
    <mergeCell ref="T9:U9"/>
    <mergeCell ref="V9:W9"/>
    <mergeCell ref="P1:Q1"/>
    <mergeCell ref="R1:S1"/>
    <mergeCell ref="T1:U1"/>
    <mergeCell ref="V1:W1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71"/>
  <sheetViews>
    <sheetView showGridLines="0" workbookViewId="0">
      <selection activeCell="R25" sqref="R25"/>
    </sheetView>
  </sheetViews>
  <sheetFormatPr defaultColWidth="9.109375" defaultRowHeight="13.2" outlineLevelCol="1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6" s="1" customFormat="1" ht="118.5" customHeight="1" thickBot="1">
      <c r="A1" s="178" t="s">
        <v>19</v>
      </c>
      <c r="B1" s="179"/>
      <c r="C1" s="179"/>
      <c r="D1" s="179"/>
      <c r="E1" s="180"/>
      <c r="F1" s="174" t="s">
        <v>9</v>
      </c>
      <c r="G1" s="175"/>
      <c r="H1" s="174" t="s">
        <v>8</v>
      </c>
      <c r="I1" s="175"/>
      <c r="J1" s="176" t="s">
        <v>7</v>
      </c>
      <c r="K1" s="177"/>
      <c r="L1" s="174" t="s">
        <v>11</v>
      </c>
      <c r="M1" s="175"/>
      <c r="N1" s="181" t="s">
        <v>10</v>
      </c>
      <c r="O1" s="182"/>
      <c r="P1" s="174" t="s">
        <v>12</v>
      </c>
      <c r="Q1" s="175"/>
      <c r="R1" s="174" t="s">
        <v>13</v>
      </c>
      <c r="S1" s="175"/>
      <c r="T1" s="174" t="s">
        <v>14</v>
      </c>
      <c r="U1" s="175"/>
      <c r="V1" s="183"/>
      <c r="W1" s="184"/>
    </row>
    <row r="2" spans="1:36" s="6" customFormat="1" ht="57.6" customHeight="1" thickBot="1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112"/>
      <c r="W2" s="112"/>
    </row>
    <row r="3" spans="1:36" ht="15" customHeight="1" thickBot="1">
      <c r="A3" s="86" t="s">
        <v>27</v>
      </c>
      <c r="B3" s="125" t="s">
        <v>113</v>
      </c>
      <c r="C3" s="126" t="s">
        <v>90</v>
      </c>
      <c r="D3" s="127">
        <v>2003</v>
      </c>
      <c r="E3" s="117">
        <f>IF(SUM(Y3:AG3)&gt;0,SUM(LARGE(Y3:AG3,1)+LARGE(Y3:AG3,2)+LARGE(Y3:AG3,3)+LARGE(Y3:AG3,4)+LARGE(Y3:AG3,5)+LARGE(Y3:AG3,6)+LARGE(Y3:AG3,7))," ")</f>
        <v>145</v>
      </c>
      <c r="F3" s="28"/>
      <c r="G3" s="27"/>
      <c r="H3" s="28">
        <v>1</v>
      </c>
      <c r="I3" s="27">
        <f>VLOOKUP(H3,$Y$56:$Z$71,2)</f>
        <v>25</v>
      </c>
      <c r="J3" s="28">
        <v>2</v>
      </c>
      <c r="K3" s="27">
        <f>VLOOKUP(J3,$Y$56:$Z$71,2)</f>
        <v>20</v>
      </c>
      <c r="L3" s="50"/>
      <c r="M3" s="49"/>
      <c r="N3" s="50"/>
      <c r="O3" s="49"/>
      <c r="P3" s="28">
        <v>1</v>
      </c>
      <c r="Q3" s="27">
        <v>50</v>
      </c>
      <c r="R3" s="28"/>
      <c r="S3" s="27"/>
      <c r="T3" s="29">
        <v>1</v>
      </c>
      <c r="U3" s="27">
        <v>50</v>
      </c>
      <c r="V3" s="122"/>
      <c r="W3" s="113"/>
      <c r="Y3" s="8">
        <f>G3</f>
        <v>0</v>
      </c>
      <c r="Z3" s="8">
        <f>+I3</f>
        <v>25</v>
      </c>
      <c r="AA3" s="8">
        <f>+K3</f>
        <v>20</v>
      </c>
      <c r="AB3" s="8">
        <f>+M3</f>
        <v>0</v>
      </c>
      <c r="AC3" s="8">
        <f>+O3</f>
        <v>0</v>
      </c>
      <c r="AD3" s="8">
        <f>+Q3</f>
        <v>50</v>
      </c>
      <c r="AE3" s="8">
        <f>+S3</f>
        <v>0</v>
      </c>
      <c r="AF3" s="8">
        <f>+U3</f>
        <v>50</v>
      </c>
      <c r="AG3" s="8">
        <f>+W3</f>
        <v>0</v>
      </c>
    </row>
    <row r="4" spans="1:36" ht="15" customHeight="1" thickBot="1">
      <c r="A4" s="17"/>
      <c r="B4" s="124" t="s">
        <v>209</v>
      </c>
      <c r="C4" s="124" t="s">
        <v>90</v>
      </c>
      <c r="D4" s="84">
        <v>2003</v>
      </c>
      <c r="E4" s="82">
        <f>IF(SUM(Y4:AG4)&gt;0,SUM(LARGE(Y4:AG4,1)+LARGE(Y4:AG4,2)+LARGE(Y4:AG4,3)+LARGE(Y4:AG4,4)+LARGE(Y4:AG4,5)+LARGE(Y4:AG4,6)+LARGE(Y4:AG4,7))," ")</f>
        <v>80</v>
      </c>
      <c r="F4" s="55"/>
      <c r="G4" s="56"/>
      <c r="H4" s="55"/>
      <c r="I4" s="56"/>
      <c r="J4" s="55"/>
      <c r="K4" s="56"/>
      <c r="L4" s="55"/>
      <c r="M4" s="56"/>
      <c r="N4" s="55"/>
      <c r="O4" s="56"/>
      <c r="P4" s="55">
        <v>2</v>
      </c>
      <c r="Q4" s="56">
        <v>40</v>
      </c>
      <c r="R4" s="55"/>
      <c r="S4" s="56"/>
      <c r="T4" s="72">
        <v>2</v>
      </c>
      <c r="U4" s="56">
        <v>40</v>
      </c>
      <c r="V4" s="123"/>
      <c r="W4" s="113"/>
      <c r="Y4" s="8">
        <f t="shared" ref="Y4:Y7" si="0">G4</f>
        <v>0</v>
      </c>
      <c r="Z4" s="8">
        <f t="shared" ref="Z4:Z7" si="1">+I4</f>
        <v>0</v>
      </c>
      <c r="AA4" s="8">
        <f t="shared" ref="AA4:AA7" si="2">+K4</f>
        <v>0</v>
      </c>
      <c r="AB4" s="8">
        <f t="shared" ref="AB4:AB7" si="3">+M4</f>
        <v>0</v>
      </c>
      <c r="AC4" s="8">
        <f t="shared" ref="AC4:AC7" si="4">+O4</f>
        <v>0</v>
      </c>
      <c r="AD4" s="8">
        <f t="shared" ref="AD4:AD7" si="5">+Q4</f>
        <v>40</v>
      </c>
      <c r="AE4" s="8">
        <f t="shared" ref="AE4:AE7" si="6">+S4</f>
        <v>0</v>
      </c>
      <c r="AF4" s="8">
        <f t="shared" ref="AF4:AF7" si="7">+U4</f>
        <v>40</v>
      </c>
      <c r="AG4" s="8">
        <f t="shared" ref="AG4:AG7" si="8">+W4</f>
        <v>0</v>
      </c>
    </row>
    <row r="5" spans="1:36" ht="15" customHeight="1" thickBot="1">
      <c r="A5" s="17"/>
      <c r="B5" s="124" t="s">
        <v>132</v>
      </c>
      <c r="C5" s="124" t="s">
        <v>131</v>
      </c>
      <c r="D5" s="84">
        <v>2002</v>
      </c>
      <c r="E5" s="82">
        <f>IF(SUM(Y5:AG5)&gt;0,SUM(LARGE(Y5:AG5,1)+LARGE(Y5:AG5,2)+LARGE(Y5:AG5,3)+LARGE(Y5:AG5,4)+LARGE(Y5:AG5,5)+LARGE(Y5:AG5,6)+LARGE(Y5:AG5,7))," ")</f>
        <v>75</v>
      </c>
      <c r="F5" s="55"/>
      <c r="G5" s="56"/>
      <c r="H5" s="55"/>
      <c r="I5" s="56"/>
      <c r="J5" s="55">
        <v>1</v>
      </c>
      <c r="K5" s="56">
        <f>VLOOKUP(J5,$Y$56:$Z$71,2)</f>
        <v>25</v>
      </c>
      <c r="L5" s="55"/>
      <c r="M5" s="56"/>
      <c r="N5" s="55">
        <v>1</v>
      </c>
      <c r="O5" s="56">
        <v>50</v>
      </c>
      <c r="P5" s="55"/>
      <c r="Q5" s="56"/>
      <c r="R5" s="119"/>
      <c r="S5" s="56"/>
      <c r="T5" s="72"/>
      <c r="U5" s="56"/>
      <c r="V5" s="123"/>
      <c r="W5" s="113"/>
      <c r="Y5" s="8">
        <f t="shared" si="0"/>
        <v>0</v>
      </c>
      <c r="Z5" s="8">
        <f t="shared" si="1"/>
        <v>0</v>
      </c>
      <c r="AA5" s="8">
        <f t="shared" si="2"/>
        <v>25</v>
      </c>
      <c r="AB5" s="8">
        <f t="shared" si="3"/>
        <v>0</v>
      </c>
      <c r="AC5" s="8">
        <f t="shared" si="4"/>
        <v>50</v>
      </c>
      <c r="AD5" s="8">
        <f t="shared" si="5"/>
        <v>0</v>
      </c>
      <c r="AE5" s="8">
        <f t="shared" si="6"/>
        <v>0</v>
      </c>
      <c r="AF5" s="8">
        <f t="shared" si="7"/>
        <v>0</v>
      </c>
      <c r="AG5" s="8">
        <f t="shared" si="8"/>
        <v>0</v>
      </c>
    </row>
    <row r="6" spans="1:36" ht="15" customHeight="1" thickBot="1">
      <c r="A6" s="17"/>
      <c r="B6" s="124" t="s">
        <v>207</v>
      </c>
      <c r="C6" s="124" t="s">
        <v>208</v>
      </c>
      <c r="D6" s="84">
        <v>2003</v>
      </c>
      <c r="E6" s="82">
        <f>IF(SUM(Y6:AG6)&gt;0,SUM(LARGE(Y6:AG6,1)+LARGE(Y6:AG6,2)+LARGE(Y6:AG6,3)+LARGE(Y6:AG6,4)+LARGE(Y6:AG6,5)+LARGE(Y6:AG6,6)+LARGE(Y6:AG6,7))," ")</f>
        <v>50</v>
      </c>
      <c r="F6" s="55"/>
      <c r="G6" s="56"/>
      <c r="H6" s="55"/>
      <c r="I6" s="56"/>
      <c r="J6" s="55"/>
      <c r="K6" s="56"/>
      <c r="L6" s="55"/>
      <c r="M6" s="56"/>
      <c r="N6" s="55"/>
      <c r="O6" s="56"/>
      <c r="P6" s="55"/>
      <c r="Q6" s="56"/>
      <c r="R6" s="55">
        <v>1</v>
      </c>
      <c r="S6" s="56">
        <v>50</v>
      </c>
      <c r="T6" s="72"/>
      <c r="U6" s="56"/>
      <c r="V6" s="123"/>
      <c r="W6" s="113"/>
      <c r="Y6" s="8">
        <f t="shared" si="0"/>
        <v>0</v>
      </c>
      <c r="Z6" s="8">
        <f t="shared" si="1"/>
        <v>0</v>
      </c>
      <c r="AA6" s="8">
        <f t="shared" si="2"/>
        <v>0</v>
      </c>
      <c r="AB6" s="8">
        <f t="shared" si="3"/>
        <v>0</v>
      </c>
      <c r="AC6" s="8">
        <f t="shared" si="4"/>
        <v>0</v>
      </c>
      <c r="AD6" s="8">
        <f t="shared" si="5"/>
        <v>0</v>
      </c>
      <c r="AE6" s="8">
        <f t="shared" si="6"/>
        <v>50</v>
      </c>
      <c r="AF6" s="8">
        <f t="shared" si="7"/>
        <v>0</v>
      </c>
      <c r="AG6" s="8">
        <f t="shared" si="8"/>
        <v>0</v>
      </c>
    </row>
    <row r="7" spans="1:36" ht="15" customHeight="1" thickBot="1">
      <c r="A7" s="17"/>
      <c r="B7" s="124" t="s">
        <v>141</v>
      </c>
      <c r="C7" s="124"/>
      <c r="D7" s="84">
        <v>2003</v>
      </c>
      <c r="E7" s="82">
        <f>IF(SUM(Y7:AG7)&gt;0,SUM(LARGE(Y7:AG7,1)+LARGE(Y7:AG7,2)+LARGE(Y7:AG7,3)+LARGE(Y7:AG7,4)+LARGE(Y7:AG7,5)+LARGE(Y7:AG7,6)+LARGE(Y7:AG7,7))," ")</f>
        <v>25</v>
      </c>
      <c r="F7" s="55"/>
      <c r="G7" s="56"/>
      <c r="H7" s="55"/>
      <c r="I7" s="56"/>
      <c r="J7" s="55"/>
      <c r="K7" s="56"/>
      <c r="L7" s="55">
        <v>1</v>
      </c>
      <c r="M7" s="56">
        <f>VLOOKUP(L7,$Y$56:$Z$71,2)</f>
        <v>25</v>
      </c>
      <c r="N7" s="55"/>
      <c r="O7" s="56"/>
      <c r="P7" s="73"/>
      <c r="Q7" s="56"/>
      <c r="R7" s="73"/>
      <c r="S7" s="56"/>
      <c r="T7" s="72"/>
      <c r="U7" s="56"/>
      <c r="V7" s="123"/>
      <c r="W7" s="113"/>
      <c r="Y7" s="8">
        <f t="shared" si="0"/>
        <v>0</v>
      </c>
      <c r="Z7" s="8">
        <f t="shared" si="1"/>
        <v>0</v>
      </c>
      <c r="AA7" s="8">
        <f t="shared" si="2"/>
        <v>0</v>
      </c>
      <c r="AB7" s="8">
        <f t="shared" si="3"/>
        <v>25</v>
      </c>
      <c r="AC7" s="8">
        <f t="shared" si="4"/>
        <v>0</v>
      </c>
      <c r="AD7" s="8">
        <f t="shared" si="5"/>
        <v>0</v>
      </c>
      <c r="AE7" s="8">
        <f t="shared" si="6"/>
        <v>0</v>
      </c>
      <c r="AF7" s="8">
        <f t="shared" si="7"/>
        <v>0</v>
      </c>
      <c r="AG7" s="8">
        <f t="shared" si="8"/>
        <v>0</v>
      </c>
    </row>
    <row r="8" spans="1:36" s="10" customFormat="1" ht="4.8" customHeight="1" thickBo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V8" s="114"/>
      <c r="W8" s="114"/>
    </row>
    <row r="9" spans="1:36" ht="118.5" customHeight="1" thickBot="1">
      <c r="A9" s="185" t="s">
        <v>216</v>
      </c>
      <c r="B9" s="186"/>
      <c r="C9" s="186"/>
      <c r="D9" s="186"/>
      <c r="E9" s="187"/>
      <c r="F9" s="174" t="s">
        <v>9</v>
      </c>
      <c r="G9" s="175"/>
      <c r="H9" s="174" t="s">
        <v>8</v>
      </c>
      <c r="I9" s="175"/>
      <c r="J9" s="176" t="s">
        <v>7</v>
      </c>
      <c r="K9" s="177"/>
      <c r="L9" s="174" t="s">
        <v>11</v>
      </c>
      <c r="M9" s="175"/>
      <c r="N9" s="181" t="s">
        <v>10</v>
      </c>
      <c r="O9" s="182"/>
      <c r="P9" s="174" t="s">
        <v>12</v>
      </c>
      <c r="Q9" s="175"/>
      <c r="R9" s="174" t="s">
        <v>13</v>
      </c>
      <c r="S9" s="175"/>
      <c r="T9" s="174" t="s">
        <v>14</v>
      </c>
      <c r="U9" s="175"/>
      <c r="V9" s="183"/>
      <c r="W9" s="184"/>
    </row>
    <row r="10" spans="1:36" s="11" customFormat="1" ht="57.75" customHeight="1" thickBot="1">
      <c r="A10" s="4" t="s">
        <v>0</v>
      </c>
      <c r="B10" s="2" t="s">
        <v>1</v>
      </c>
      <c r="C10" s="2" t="s">
        <v>6</v>
      </c>
      <c r="D10" s="3" t="s">
        <v>2</v>
      </c>
      <c r="E10" s="4" t="s">
        <v>3</v>
      </c>
      <c r="F10" s="4" t="s">
        <v>4</v>
      </c>
      <c r="G10" s="4" t="s">
        <v>5</v>
      </c>
      <c r="H10" s="4" t="s">
        <v>4</v>
      </c>
      <c r="I10" s="4" t="s">
        <v>5</v>
      </c>
      <c r="J10" s="4" t="s">
        <v>4</v>
      </c>
      <c r="K10" s="4" t="s">
        <v>5</v>
      </c>
      <c r="L10" s="4" t="s">
        <v>4</v>
      </c>
      <c r="M10" s="4" t="s">
        <v>5</v>
      </c>
      <c r="N10" s="4" t="s">
        <v>4</v>
      </c>
      <c r="O10" s="4" t="s">
        <v>5</v>
      </c>
      <c r="P10" s="4" t="s">
        <v>4</v>
      </c>
      <c r="Q10" s="4" t="s">
        <v>5</v>
      </c>
      <c r="R10" s="4" t="s">
        <v>4</v>
      </c>
      <c r="S10" s="4" t="s">
        <v>5</v>
      </c>
      <c r="T10" s="5" t="s">
        <v>4</v>
      </c>
      <c r="U10" s="4" t="s">
        <v>5</v>
      </c>
      <c r="V10" s="112"/>
      <c r="W10" s="112"/>
      <c r="AJ10" s="25"/>
    </row>
    <row r="11" spans="1:36" ht="15" customHeight="1" thickBot="1">
      <c r="A11" s="57" t="s">
        <v>27</v>
      </c>
      <c r="B11" s="76" t="s">
        <v>62</v>
      </c>
      <c r="C11" s="76" t="s">
        <v>42</v>
      </c>
      <c r="D11" s="59">
        <v>2003</v>
      </c>
      <c r="E11" s="60">
        <f>IF(SUM(Y11:AG11)&gt;0,SUM(LARGE(Y11:AG11,1)+LARGE(Y11:AG11,2)+LARGE(Y11:AG11,3)+LARGE(Y11:AG11,4)+LARGE(Y11:AG11,5)+LARGE(Y11:AG11,6)+LARGE(Y11:AG11,7))," ")</f>
        <v>150</v>
      </c>
      <c r="F11" s="28">
        <v>1</v>
      </c>
      <c r="G11" s="27">
        <v>50</v>
      </c>
      <c r="H11" s="50"/>
      <c r="I11" s="49"/>
      <c r="J11" s="50"/>
      <c r="K11" s="49"/>
      <c r="L11" s="28"/>
      <c r="M11" s="27"/>
      <c r="N11" s="28">
        <v>1</v>
      </c>
      <c r="O11" s="27">
        <v>50</v>
      </c>
      <c r="P11" s="28">
        <v>1</v>
      </c>
      <c r="Q11" s="27">
        <v>50</v>
      </c>
      <c r="R11" s="28"/>
      <c r="S11" s="27"/>
      <c r="T11" s="29"/>
      <c r="U11" s="27"/>
      <c r="V11" s="122"/>
      <c r="W11" s="113"/>
      <c r="Y11" s="8">
        <f>G11</f>
        <v>50</v>
      </c>
      <c r="Z11" s="8">
        <f>+I11</f>
        <v>0</v>
      </c>
      <c r="AA11" s="8">
        <f>+K11</f>
        <v>0</v>
      </c>
      <c r="AB11" s="8">
        <f>+M11</f>
        <v>0</v>
      </c>
      <c r="AC11" s="8">
        <f>+O11</f>
        <v>50</v>
      </c>
      <c r="AD11" s="8">
        <f>+Q11</f>
        <v>50</v>
      </c>
      <c r="AE11" s="8">
        <f>+S11</f>
        <v>0</v>
      </c>
      <c r="AF11" s="8">
        <f>+U11</f>
        <v>0</v>
      </c>
      <c r="AG11" s="8">
        <f>+W11</f>
        <v>0</v>
      </c>
    </row>
    <row r="12" spans="1:36" ht="15" customHeight="1" thickBot="1">
      <c r="A12" s="22"/>
      <c r="B12" s="52" t="s">
        <v>133</v>
      </c>
      <c r="C12" s="52"/>
      <c r="D12" s="53">
        <v>2002</v>
      </c>
      <c r="E12" s="54">
        <f t="shared" ref="E12:E14" si="9">IF(SUM(Y12:AG12)&gt;0,SUM(LARGE(Y12:AG12,1)+LARGE(Y12:AG12,2)+LARGE(Y12:AG12,3)+LARGE(Y12:AG12,4)+LARGE(Y12:AG12,5)+LARGE(Y12:AG12,6)+LARGE(Y12:AG12,7))," ")</f>
        <v>50</v>
      </c>
      <c r="F12" s="55"/>
      <c r="G12" s="56"/>
      <c r="H12" s="55">
        <v>1</v>
      </c>
      <c r="I12" s="56">
        <f>VLOOKUP(H12,$Y$56:$Z$71,2)</f>
        <v>25</v>
      </c>
      <c r="J12" s="55"/>
      <c r="K12" s="56"/>
      <c r="L12" s="55">
        <v>1</v>
      </c>
      <c r="M12" s="56">
        <f>VLOOKUP(L12,$Y$56:$Z$71,2)</f>
        <v>25</v>
      </c>
      <c r="N12" s="55"/>
      <c r="O12" s="56"/>
      <c r="P12" s="55"/>
      <c r="Q12" s="56"/>
      <c r="R12" s="55"/>
      <c r="S12" s="56"/>
      <c r="T12" s="72"/>
      <c r="U12" s="56"/>
      <c r="V12" s="122"/>
      <c r="W12" s="113"/>
      <c r="Y12" s="8">
        <f t="shared" ref="Y12:Y14" si="10">G12</f>
        <v>0</v>
      </c>
      <c r="Z12" s="8">
        <f t="shared" ref="Z12:Z14" si="11">+I12</f>
        <v>25</v>
      </c>
      <c r="AA12" s="8">
        <f t="shared" ref="AA12:AA14" si="12">+K12</f>
        <v>0</v>
      </c>
      <c r="AB12" s="8">
        <f t="shared" ref="AB12:AB14" si="13">+M12</f>
        <v>25</v>
      </c>
      <c r="AC12" s="8">
        <f t="shared" ref="AC12:AC14" si="14">+O12</f>
        <v>0</v>
      </c>
      <c r="AD12" s="8">
        <f t="shared" ref="AD12:AD14" si="15">+Q12</f>
        <v>0</v>
      </c>
      <c r="AE12" s="8">
        <f t="shared" ref="AE12:AE14" si="16">+S12</f>
        <v>0</v>
      </c>
      <c r="AF12" s="8">
        <f t="shared" ref="AF12:AF14" si="17">+U12</f>
        <v>0</v>
      </c>
      <c r="AG12" s="8">
        <f t="shared" ref="AG12:AG14" si="18">+W12</f>
        <v>0</v>
      </c>
    </row>
    <row r="13" spans="1:36" ht="15" customHeight="1" thickBot="1">
      <c r="A13" s="22"/>
      <c r="B13" s="52" t="s">
        <v>213</v>
      </c>
      <c r="C13" s="52"/>
      <c r="D13" s="53"/>
      <c r="E13" s="54">
        <f t="shared" si="9"/>
        <v>40</v>
      </c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>
        <v>2</v>
      </c>
      <c r="Q13" s="56">
        <v>40</v>
      </c>
      <c r="R13" s="55"/>
      <c r="S13" s="56"/>
      <c r="T13" s="72"/>
      <c r="U13" s="56"/>
      <c r="V13" s="122"/>
      <c r="W13" s="113"/>
      <c r="Y13" s="8">
        <f t="shared" si="10"/>
        <v>0</v>
      </c>
      <c r="Z13" s="8">
        <f t="shared" si="11"/>
        <v>0</v>
      </c>
      <c r="AA13" s="8">
        <f t="shared" si="12"/>
        <v>0</v>
      </c>
      <c r="AB13" s="8">
        <f t="shared" si="13"/>
        <v>0</v>
      </c>
      <c r="AC13" s="8">
        <f t="shared" si="14"/>
        <v>0</v>
      </c>
      <c r="AD13" s="8">
        <f t="shared" si="15"/>
        <v>40</v>
      </c>
      <c r="AE13" s="8">
        <f t="shared" si="16"/>
        <v>0</v>
      </c>
      <c r="AF13" s="8">
        <f t="shared" si="17"/>
        <v>0</v>
      </c>
      <c r="AG13" s="8">
        <f t="shared" si="18"/>
        <v>0</v>
      </c>
    </row>
    <row r="14" spans="1:36" ht="15" customHeight="1" thickBot="1">
      <c r="A14" s="22"/>
      <c r="B14" s="52" t="s">
        <v>214</v>
      </c>
      <c r="C14" s="52"/>
      <c r="D14" s="53"/>
      <c r="E14" s="54">
        <f t="shared" si="9"/>
        <v>30</v>
      </c>
      <c r="F14" s="55"/>
      <c r="G14" s="56"/>
      <c r="H14" s="55"/>
      <c r="I14" s="56"/>
      <c r="J14" s="55"/>
      <c r="K14" s="56"/>
      <c r="L14" s="55"/>
      <c r="M14" s="56"/>
      <c r="N14" s="55"/>
      <c r="O14" s="56"/>
      <c r="P14" s="55">
        <v>3</v>
      </c>
      <c r="Q14" s="56">
        <v>30</v>
      </c>
      <c r="R14" s="55"/>
      <c r="S14" s="56"/>
      <c r="T14" s="72"/>
      <c r="U14" s="56"/>
      <c r="V14" s="122"/>
      <c r="W14" s="113"/>
      <c r="Y14" s="8">
        <f t="shared" si="10"/>
        <v>0</v>
      </c>
      <c r="Z14" s="8">
        <f t="shared" si="11"/>
        <v>0</v>
      </c>
      <c r="AA14" s="8">
        <f t="shared" si="12"/>
        <v>0</v>
      </c>
      <c r="AB14" s="8">
        <f t="shared" si="13"/>
        <v>0</v>
      </c>
      <c r="AC14" s="8">
        <f t="shared" si="14"/>
        <v>0</v>
      </c>
      <c r="AD14" s="8">
        <f t="shared" si="15"/>
        <v>30</v>
      </c>
      <c r="AE14" s="8">
        <f t="shared" si="16"/>
        <v>0</v>
      </c>
      <c r="AF14" s="8">
        <f t="shared" si="17"/>
        <v>0</v>
      </c>
      <c r="AG14" s="8">
        <f t="shared" si="18"/>
        <v>0</v>
      </c>
    </row>
    <row r="19" spans="7:10" ht="13.8" thickBot="1"/>
    <row r="20" spans="7:10" ht="13.8" thickBot="1">
      <c r="G20" s="74"/>
      <c r="H20" s="75"/>
      <c r="I20" s="75"/>
      <c r="J20" s="74"/>
    </row>
    <row r="55" spans="25:26" ht="45">
      <c r="Y55" s="12" t="s">
        <v>4</v>
      </c>
      <c r="Z55" s="12" t="s">
        <v>5</v>
      </c>
    </row>
    <row r="56" spans="25:26">
      <c r="Y56" s="13">
        <v>0</v>
      </c>
      <c r="Z56" s="13">
        <v>0</v>
      </c>
    </row>
    <row r="57" spans="25:26">
      <c r="Y57" s="14">
        <v>1</v>
      </c>
      <c r="Z57" s="15">
        <v>25</v>
      </c>
    </row>
    <row r="58" spans="25:26">
      <c r="Y58" s="16">
        <v>2</v>
      </c>
      <c r="Z58" s="13">
        <v>20</v>
      </c>
    </row>
    <row r="59" spans="25:26">
      <c r="Y59" s="16">
        <v>3</v>
      </c>
      <c r="Z59" s="13">
        <v>15</v>
      </c>
    </row>
    <row r="60" spans="25:26">
      <c r="Y60" s="16">
        <v>4</v>
      </c>
      <c r="Z60" s="13">
        <v>12</v>
      </c>
    </row>
    <row r="61" spans="25:26">
      <c r="Y61" s="16">
        <v>5</v>
      </c>
      <c r="Z61" s="13">
        <v>11</v>
      </c>
    </row>
    <row r="62" spans="25:26">
      <c r="Y62" s="16">
        <v>6</v>
      </c>
      <c r="Z62" s="13">
        <v>10</v>
      </c>
    </row>
    <row r="63" spans="25:26">
      <c r="Y63" s="16">
        <v>7</v>
      </c>
      <c r="Z63" s="13">
        <v>9</v>
      </c>
    </row>
    <row r="64" spans="25:26">
      <c r="Y64" s="16">
        <v>8</v>
      </c>
      <c r="Z64" s="13">
        <v>8</v>
      </c>
    </row>
    <row r="65" spans="25:26">
      <c r="Y65" s="16">
        <v>9</v>
      </c>
      <c r="Z65" s="13">
        <v>7</v>
      </c>
    </row>
    <row r="66" spans="25:26">
      <c r="Y66" s="16">
        <v>10</v>
      </c>
      <c r="Z66" s="13">
        <v>6</v>
      </c>
    </row>
    <row r="67" spans="25:26">
      <c r="Y67" s="16">
        <v>11</v>
      </c>
      <c r="Z67" s="13">
        <v>5</v>
      </c>
    </row>
    <row r="68" spans="25:26">
      <c r="Y68" s="16">
        <v>12</v>
      </c>
      <c r="Z68" s="13">
        <v>4</v>
      </c>
    </row>
    <row r="69" spans="25:26">
      <c r="Y69" s="16">
        <v>13</v>
      </c>
      <c r="Z69" s="13">
        <v>3</v>
      </c>
    </row>
    <row r="70" spans="25:26">
      <c r="Y70" s="16">
        <v>14</v>
      </c>
      <c r="Z70" s="13">
        <v>2</v>
      </c>
    </row>
    <row r="71" spans="25:26">
      <c r="Y71" s="16">
        <v>15</v>
      </c>
      <c r="Z71" s="13">
        <v>1</v>
      </c>
    </row>
  </sheetData>
  <sortState ref="B3:U7">
    <sortCondition descending="1" ref="E3:E7"/>
  </sortState>
  <mergeCells count="20">
    <mergeCell ref="N9:O9"/>
    <mergeCell ref="A1:E1"/>
    <mergeCell ref="F1:G1"/>
    <mergeCell ref="H1:I1"/>
    <mergeCell ref="J1:K1"/>
    <mergeCell ref="L1:M1"/>
    <mergeCell ref="N1:O1"/>
    <mergeCell ref="A9:E9"/>
    <mergeCell ref="F9:G9"/>
    <mergeCell ref="H9:I9"/>
    <mergeCell ref="J9:K9"/>
    <mergeCell ref="L9:M9"/>
    <mergeCell ref="P9:Q9"/>
    <mergeCell ref="R9:S9"/>
    <mergeCell ref="T9:U9"/>
    <mergeCell ref="V9:W9"/>
    <mergeCell ref="P1:Q1"/>
    <mergeCell ref="R1:S1"/>
    <mergeCell ref="T1:U1"/>
    <mergeCell ref="V1:W1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72"/>
  <sheetViews>
    <sheetView showGridLines="0" workbookViewId="0">
      <selection activeCell="AI14" sqref="AI14"/>
    </sheetView>
  </sheetViews>
  <sheetFormatPr defaultColWidth="9.109375" defaultRowHeight="13.2" outlineLevelCol="1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2" width="3" style="7" customWidth="1"/>
    <col min="23" max="23" width="0" style="7" hidden="1" customWidth="1"/>
    <col min="24" max="25" width="3.33203125" style="7" hidden="1" customWidth="1"/>
    <col min="26" max="32" width="2" style="7" hidden="1" customWidth="1"/>
    <col min="33" max="33" width="0" style="7" hidden="1" customWidth="1"/>
    <col min="34" max="16384" width="9.109375" style="7"/>
  </cols>
  <sheetData>
    <row r="1" spans="1:32" s="1" customFormat="1" ht="118.5" customHeight="1" thickBot="1">
      <c r="A1" s="178" t="s">
        <v>17</v>
      </c>
      <c r="B1" s="179"/>
      <c r="C1" s="179"/>
      <c r="D1" s="179"/>
      <c r="E1" s="180"/>
      <c r="F1" s="174" t="s">
        <v>9</v>
      </c>
      <c r="G1" s="175"/>
      <c r="H1" s="174" t="s">
        <v>8</v>
      </c>
      <c r="I1" s="175"/>
      <c r="J1" s="176" t="s">
        <v>7</v>
      </c>
      <c r="K1" s="177"/>
      <c r="L1" s="174" t="s">
        <v>11</v>
      </c>
      <c r="M1" s="175"/>
      <c r="N1" s="181" t="s">
        <v>10</v>
      </c>
      <c r="O1" s="182"/>
      <c r="P1" s="174" t="s">
        <v>12</v>
      </c>
      <c r="Q1" s="175"/>
      <c r="R1" s="174" t="s">
        <v>13</v>
      </c>
      <c r="S1" s="175"/>
      <c r="T1" s="174" t="s">
        <v>14</v>
      </c>
      <c r="U1" s="175"/>
      <c r="V1" s="111"/>
    </row>
    <row r="2" spans="1:32" s="6" customFormat="1" ht="57.6" customHeight="1" thickBot="1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112"/>
    </row>
    <row r="3" spans="1:32" ht="15" customHeight="1" thickBot="1">
      <c r="A3" s="86" t="s">
        <v>27</v>
      </c>
      <c r="B3" s="87" t="s">
        <v>200</v>
      </c>
      <c r="C3" s="115" t="s">
        <v>40</v>
      </c>
      <c r="D3" s="116">
        <v>2001</v>
      </c>
      <c r="E3" s="117">
        <f>IF(SUM(X3:AF3)&gt;0,SUM(LARGE(X3:AF3,1)+LARGE(X3:AF3,2)+LARGE(X3:AF3,3)+LARGE(X3:AF3,4)+LARGE(X3:AF3,5)+LARGE(X3:AF3,6)+LARGE(X3:AF3,7))," ")</f>
        <v>150</v>
      </c>
      <c r="F3" s="50"/>
      <c r="G3" s="49"/>
      <c r="H3" s="50"/>
      <c r="I3" s="49"/>
      <c r="J3" s="28"/>
      <c r="K3" s="27"/>
      <c r="L3" s="28"/>
      <c r="M3" s="27"/>
      <c r="N3" s="28"/>
      <c r="O3" s="27"/>
      <c r="P3" s="28">
        <v>1</v>
      </c>
      <c r="Q3" s="27">
        <v>50</v>
      </c>
      <c r="R3" s="28">
        <v>1</v>
      </c>
      <c r="S3" s="27">
        <v>50</v>
      </c>
      <c r="T3" s="29">
        <v>1</v>
      </c>
      <c r="U3" s="27">
        <v>50</v>
      </c>
      <c r="V3" s="113"/>
      <c r="X3" s="8">
        <f>G3</f>
        <v>0</v>
      </c>
      <c r="Y3" s="8">
        <f>+I3</f>
        <v>0</v>
      </c>
      <c r="Z3" s="8">
        <f>+K3</f>
        <v>0</v>
      </c>
      <c r="AA3" s="8">
        <f>+M3</f>
        <v>0</v>
      </c>
      <c r="AB3" s="8">
        <f>+O3</f>
        <v>0</v>
      </c>
      <c r="AC3" s="8">
        <f>+Q3</f>
        <v>50</v>
      </c>
      <c r="AD3" s="8">
        <f>+S3</f>
        <v>50</v>
      </c>
      <c r="AE3" s="8">
        <f t="shared" ref="AE3:AF5" si="0">+U3</f>
        <v>50</v>
      </c>
      <c r="AF3" s="8">
        <f t="shared" si="0"/>
        <v>0</v>
      </c>
    </row>
    <row r="4" spans="1:32" ht="15" customHeight="1" thickBot="1">
      <c r="A4" s="17"/>
      <c r="B4" s="83" t="s">
        <v>210</v>
      </c>
      <c r="C4" s="83"/>
      <c r="D4" s="84"/>
      <c r="E4" s="82">
        <f>IF(SUM(X4:AF4)&gt;0,SUM(LARGE(X4:AF4,1)+LARGE(X4:AF4,2)+LARGE(X4:AF4,3)+LARGE(X4:AF4,4)+LARGE(X4:AF4,5)+LARGE(X4:AF4,6)+LARGE(X4:AF4,7))," ")</f>
        <v>40</v>
      </c>
      <c r="F4" s="55"/>
      <c r="G4" s="56"/>
      <c r="H4" s="55"/>
      <c r="I4" s="56"/>
      <c r="J4" s="55"/>
      <c r="K4" s="56"/>
      <c r="L4" s="55"/>
      <c r="M4" s="56"/>
      <c r="N4" s="55"/>
      <c r="O4" s="56"/>
      <c r="P4" s="73">
        <v>2</v>
      </c>
      <c r="Q4" s="56">
        <v>40</v>
      </c>
      <c r="R4" s="73"/>
      <c r="S4" s="56"/>
      <c r="T4" s="72"/>
      <c r="U4" s="56"/>
      <c r="V4" s="113"/>
      <c r="X4" s="8">
        <f>G4</f>
        <v>0</v>
      </c>
      <c r="Y4" s="8">
        <f>+I4</f>
        <v>0</v>
      </c>
      <c r="Z4" s="8">
        <f>+K4</f>
        <v>0</v>
      </c>
      <c r="AA4" s="8">
        <f>+M4</f>
        <v>0</v>
      </c>
      <c r="AB4" s="8">
        <f>+O4</f>
        <v>0</v>
      </c>
      <c r="AC4" s="8">
        <f>+Q4</f>
        <v>40</v>
      </c>
      <c r="AD4" s="8">
        <f>+S4</f>
        <v>0</v>
      </c>
      <c r="AE4" s="8">
        <f t="shared" si="0"/>
        <v>0</v>
      </c>
      <c r="AF4" s="8">
        <f t="shared" si="0"/>
        <v>0</v>
      </c>
    </row>
    <row r="5" spans="1:32" ht="15" customHeight="1" thickBot="1">
      <c r="A5" s="17"/>
      <c r="B5" s="79" t="s">
        <v>142</v>
      </c>
      <c r="C5" s="79"/>
      <c r="D5" s="118">
        <v>2000</v>
      </c>
      <c r="E5" s="82">
        <f>IF(SUM(X5:AF5)&gt;0,SUM(LARGE(X5:AF5,1)+LARGE(X5:AF5,2)+LARGE(X5:AF5,3)+LARGE(X5:AF5,4)+LARGE(X5:AF5,5)+LARGE(X5:AF5,6)+LARGE(X5:AF5,7))," ")</f>
        <v>25</v>
      </c>
      <c r="F5" s="55"/>
      <c r="G5" s="56"/>
      <c r="H5" s="55"/>
      <c r="I5" s="56"/>
      <c r="J5" s="55"/>
      <c r="K5" s="56"/>
      <c r="L5" s="55">
        <v>1</v>
      </c>
      <c r="M5" s="56">
        <f>VLOOKUP(L5,$X$57:$Y$72,2)</f>
        <v>25</v>
      </c>
      <c r="N5" s="55"/>
      <c r="O5" s="56"/>
      <c r="P5" s="55"/>
      <c r="Q5" s="56"/>
      <c r="R5" s="119"/>
      <c r="S5" s="56"/>
      <c r="T5" s="72"/>
      <c r="U5" s="56"/>
      <c r="V5" s="113"/>
      <c r="X5" s="8">
        <f>G5</f>
        <v>0</v>
      </c>
      <c r="Y5" s="8">
        <f>+I5</f>
        <v>0</v>
      </c>
      <c r="Z5" s="8">
        <f>+K5</f>
        <v>0</v>
      </c>
      <c r="AA5" s="8">
        <f>+M5</f>
        <v>25</v>
      </c>
      <c r="AB5" s="8">
        <f>+O5</f>
        <v>0</v>
      </c>
      <c r="AC5" s="8">
        <f>+Q5</f>
        <v>0</v>
      </c>
      <c r="AD5" s="8">
        <f>+S5</f>
        <v>0</v>
      </c>
      <c r="AE5" s="8">
        <f t="shared" si="0"/>
        <v>0</v>
      </c>
      <c r="AF5" s="8">
        <f t="shared" si="0"/>
        <v>0</v>
      </c>
    </row>
    <row r="6" spans="1:32" s="10" customFormat="1" ht="4.8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V6" s="114"/>
    </row>
    <row r="7" spans="1:32" ht="118.5" customHeight="1" thickBot="1">
      <c r="A7" s="185" t="s">
        <v>18</v>
      </c>
      <c r="B7" s="186"/>
      <c r="C7" s="186"/>
      <c r="D7" s="186"/>
      <c r="E7" s="187"/>
      <c r="F7" s="174" t="s">
        <v>9</v>
      </c>
      <c r="G7" s="175"/>
      <c r="H7" s="174" t="s">
        <v>8</v>
      </c>
      <c r="I7" s="175"/>
      <c r="J7" s="176" t="s">
        <v>7</v>
      </c>
      <c r="K7" s="177"/>
      <c r="L7" s="174" t="s">
        <v>11</v>
      </c>
      <c r="M7" s="175"/>
      <c r="N7" s="181" t="s">
        <v>10</v>
      </c>
      <c r="O7" s="182"/>
      <c r="P7" s="174" t="s">
        <v>12</v>
      </c>
      <c r="Q7" s="175"/>
      <c r="R7" s="174" t="s">
        <v>13</v>
      </c>
      <c r="S7" s="175"/>
      <c r="T7" s="174" t="s">
        <v>14</v>
      </c>
      <c r="U7" s="175"/>
      <c r="V7" s="111"/>
    </row>
    <row r="8" spans="1:32" s="11" customFormat="1" ht="57.75" customHeight="1" thickBot="1">
      <c r="A8" s="4" t="s">
        <v>0</v>
      </c>
      <c r="B8" s="2" t="s">
        <v>1</v>
      </c>
      <c r="C8" s="2" t="s">
        <v>6</v>
      </c>
      <c r="D8" s="3" t="s">
        <v>2</v>
      </c>
      <c r="E8" s="4" t="s">
        <v>3</v>
      </c>
      <c r="F8" s="4" t="s">
        <v>4</v>
      </c>
      <c r="G8" s="4" t="s">
        <v>5</v>
      </c>
      <c r="H8" s="4" t="s">
        <v>4</v>
      </c>
      <c r="I8" s="4" t="s">
        <v>5</v>
      </c>
      <c r="J8" s="4" t="s">
        <v>4</v>
      </c>
      <c r="K8" s="4" t="s">
        <v>5</v>
      </c>
      <c r="L8" s="4" t="s">
        <v>4</v>
      </c>
      <c r="M8" s="4" t="s">
        <v>5</v>
      </c>
      <c r="N8" s="4" t="s">
        <v>4</v>
      </c>
      <c r="O8" s="4" t="s">
        <v>5</v>
      </c>
      <c r="P8" s="4" t="s">
        <v>4</v>
      </c>
      <c r="Q8" s="4" t="s">
        <v>5</v>
      </c>
      <c r="R8" s="4" t="s">
        <v>4</v>
      </c>
      <c r="S8" s="4" t="s">
        <v>5</v>
      </c>
      <c r="T8" s="5" t="s">
        <v>4</v>
      </c>
      <c r="U8" s="4" t="s">
        <v>5</v>
      </c>
      <c r="V8" s="112"/>
    </row>
    <row r="9" spans="1:32" ht="15" customHeight="1" thickBot="1">
      <c r="A9" s="22"/>
      <c r="B9" s="52" t="s">
        <v>201</v>
      </c>
      <c r="C9" s="52" t="s">
        <v>202</v>
      </c>
      <c r="D9" s="53">
        <v>1997</v>
      </c>
      <c r="E9" s="54">
        <f t="shared" ref="E9:E15" si="1">IF(SUM(X9:AF9)&gt;0,SUM(LARGE(X9:AF9,1)+LARGE(X9:AF9,2)+LARGE(X9:AF9,3)+LARGE(X9:AF9,4)+LARGE(X9:AF9,5)+LARGE(X9:AF9,6)+LARGE(X9:AF9,7))," ")</f>
        <v>100</v>
      </c>
      <c r="F9" s="55"/>
      <c r="G9" s="56"/>
      <c r="H9" s="55"/>
      <c r="I9" s="56"/>
      <c r="J9" s="106"/>
      <c r="K9" s="56"/>
      <c r="L9" s="55"/>
      <c r="M9" s="56"/>
      <c r="N9" s="55"/>
      <c r="O9" s="56"/>
      <c r="P9" s="55"/>
      <c r="Q9" s="56"/>
      <c r="R9" s="55">
        <v>1</v>
      </c>
      <c r="S9" s="56">
        <v>50</v>
      </c>
      <c r="T9" s="72">
        <v>1</v>
      </c>
      <c r="U9" s="56">
        <v>50</v>
      </c>
      <c r="V9" s="113"/>
      <c r="X9" s="8">
        <f t="shared" ref="X9:X15" si="2">G9</f>
        <v>0</v>
      </c>
      <c r="Y9" s="8">
        <f t="shared" ref="Y9:Y15" si="3">+I9</f>
        <v>0</v>
      </c>
      <c r="Z9" s="8">
        <f t="shared" ref="Z9:Z15" si="4">+K9</f>
        <v>0</v>
      </c>
      <c r="AA9" s="8">
        <f t="shared" ref="AA9:AA15" si="5">+M9</f>
        <v>0</v>
      </c>
      <c r="AB9" s="8">
        <f t="shared" ref="AB9:AB15" si="6">+O9</f>
        <v>0</v>
      </c>
      <c r="AC9" s="8">
        <f t="shared" ref="AC9:AC15" si="7">+Q9</f>
        <v>0</v>
      </c>
      <c r="AD9" s="8">
        <f t="shared" ref="AD9:AD15" si="8">+S9</f>
        <v>50</v>
      </c>
      <c r="AE9" s="8">
        <f t="shared" ref="AE9:AF15" si="9">+U9</f>
        <v>50</v>
      </c>
      <c r="AF9" s="8">
        <f t="shared" si="9"/>
        <v>0</v>
      </c>
    </row>
    <row r="10" spans="1:32" ht="15" customHeight="1" thickBot="1">
      <c r="A10" s="22"/>
      <c r="B10" s="52" t="s">
        <v>211</v>
      </c>
      <c r="C10" s="52"/>
      <c r="D10" s="53"/>
      <c r="E10" s="54">
        <f t="shared" si="1"/>
        <v>50</v>
      </c>
      <c r="F10" s="55"/>
      <c r="G10" s="56"/>
      <c r="H10" s="55"/>
      <c r="I10" s="56"/>
      <c r="J10" s="55"/>
      <c r="K10" s="56"/>
      <c r="L10" s="55"/>
      <c r="M10" s="56"/>
      <c r="N10" s="55"/>
      <c r="O10" s="56"/>
      <c r="P10" s="55">
        <v>1</v>
      </c>
      <c r="Q10" s="56">
        <v>50</v>
      </c>
      <c r="R10" s="55"/>
      <c r="S10" s="56"/>
      <c r="T10" s="72"/>
      <c r="U10" s="56"/>
      <c r="V10" s="113"/>
      <c r="X10" s="8">
        <f t="shared" si="2"/>
        <v>0</v>
      </c>
      <c r="Y10" s="8">
        <f t="shared" si="3"/>
        <v>0</v>
      </c>
      <c r="Z10" s="8">
        <f t="shared" si="4"/>
        <v>0</v>
      </c>
      <c r="AA10" s="8">
        <f t="shared" si="5"/>
        <v>0</v>
      </c>
      <c r="AB10" s="8">
        <f t="shared" si="6"/>
        <v>0</v>
      </c>
      <c r="AC10" s="8">
        <f t="shared" si="7"/>
        <v>50</v>
      </c>
      <c r="AD10" s="8">
        <f t="shared" si="8"/>
        <v>0</v>
      </c>
      <c r="AE10" s="8">
        <f t="shared" si="9"/>
        <v>0</v>
      </c>
      <c r="AF10" s="8">
        <f t="shared" si="9"/>
        <v>0</v>
      </c>
    </row>
    <row r="11" spans="1:32" ht="15" customHeight="1" thickBot="1">
      <c r="A11" s="22"/>
      <c r="B11" s="52" t="s">
        <v>203</v>
      </c>
      <c r="C11" s="52" t="s">
        <v>204</v>
      </c>
      <c r="D11" s="53">
        <v>2000</v>
      </c>
      <c r="E11" s="54">
        <f t="shared" si="1"/>
        <v>40</v>
      </c>
      <c r="F11" s="55"/>
      <c r="G11" s="56"/>
      <c r="H11" s="55"/>
      <c r="I11" s="56"/>
      <c r="J11" s="55"/>
      <c r="K11" s="56"/>
      <c r="L11" s="55"/>
      <c r="M11" s="56"/>
      <c r="N11" s="55"/>
      <c r="O11" s="56"/>
      <c r="P11" s="55"/>
      <c r="Q11" s="56"/>
      <c r="R11" s="55">
        <v>2</v>
      </c>
      <c r="S11" s="56">
        <v>40</v>
      </c>
      <c r="T11" s="72"/>
      <c r="U11" s="56"/>
      <c r="V11" s="113"/>
      <c r="X11" s="8">
        <f t="shared" si="2"/>
        <v>0</v>
      </c>
      <c r="Y11" s="8">
        <f t="shared" si="3"/>
        <v>0</v>
      </c>
      <c r="Z11" s="8">
        <f t="shared" si="4"/>
        <v>0</v>
      </c>
      <c r="AA11" s="8">
        <f t="shared" si="5"/>
        <v>0</v>
      </c>
      <c r="AB11" s="8">
        <f t="shared" si="6"/>
        <v>0</v>
      </c>
      <c r="AC11" s="8">
        <f t="shared" si="7"/>
        <v>0</v>
      </c>
      <c r="AD11" s="8">
        <f t="shared" si="8"/>
        <v>40</v>
      </c>
      <c r="AE11" s="8">
        <f t="shared" si="9"/>
        <v>0</v>
      </c>
      <c r="AF11" s="8">
        <f t="shared" si="9"/>
        <v>0</v>
      </c>
    </row>
    <row r="12" spans="1:32" ht="15" customHeight="1" thickBot="1">
      <c r="A12" s="22"/>
      <c r="B12" s="52" t="s">
        <v>206</v>
      </c>
      <c r="C12" s="52" t="s">
        <v>205</v>
      </c>
      <c r="D12" s="53">
        <v>1999</v>
      </c>
      <c r="E12" s="54">
        <f t="shared" si="1"/>
        <v>40</v>
      </c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  <c r="R12" s="120"/>
      <c r="S12" s="56"/>
      <c r="T12" s="72">
        <v>2</v>
      </c>
      <c r="U12" s="56">
        <v>40</v>
      </c>
      <c r="V12" s="113"/>
      <c r="X12" s="8">
        <f t="shared" si="2"/>
        <v>0</v>
      </c>
      <c r="Y12" s="8">
        <f t="shared" si="3"/>
        <v>0</v>
      </c>
      <c r="Z12" s="8">
        <f t="shared" si="4"/>
        <v>0</v>
      </c>
      <c r="AA12" s="8">
        <f t="shared" si="5"/>
        <v>0</v>
      </c>
      <c r="AB12" s="8">
        <f t="shared" si="6"/>
        <v>0</v>
      </c>
      <c r="AC12" s="8">
        <f t="shared" si="7"/>
        <v>0</v>
      </c>
      <c r="AD12" s="8">
        <f t="shared" si="8"/>
        <v>0</v>
      </c>
      <c r="AE12" s="8">
        <f t="shared" si="9"/>
        <v>40</v>
      </c>
      <c r="AF12" s="8">
        <f t="shared" si="9"/>
        <v>0</v>
      </c>
    </row>
    <row r="13" spans="1:32" ht="15" customHeight="1" thickBot="1">
      <c r="A13" s="22"/>
      <c r="B13" s="52" t="s">
        <v>212</v>
      </c>
      <c r="C13" s="52"/>
      <c r="D13" s="53"/>
      <c r="E13" s="54">
        <f t="shared" si="1"/>
        <v>40</v>
      </c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>
        <v>2</v>
      </c>
      <c r="Q13" s="56">
        <v>40</v>
      </c>
      <c r="R13" s="121"/>
      <c r="S13" s="56"/>
      <c r="T13" s="72"/>
      <c r="U13" s="56"/>
      <c r="V13" s="113"/>
      <c r="X13" s="8">
        <f t="shared" si="2"/>
        <v>0</v>
      </c>
      <c r="Y13" s="8">
        <f t="shared" si="3"/>
        <v>0</v>
      </c>
      <c r="Z13" s="8">
        <f t="shared" si="4"/>
        <v>0</v>
      </c>
      <c r="AA13" s="8">
        <f t="shared" si="5"/>
        <v>0</v>
      </c>
      <c r="AB13" s="8">
        <f t="shared" si="6"/>
        <v>0</v>
      </c>
      <c r="AC13" s="8">
        <f t="shared" si="7"/>
        <v>40</v>
      </c>
      <c r="AD13" s="8">
        <f t="shared" si="8"/>
        <v>0</v>
      </c>
      <c r="AE13" s="8">
        <f t="shared" si="9"/>
        <v>0</v>
      </c>
      <c r="AF13" s="8">
        <f t="shared" si="9"/>
        <v>0</v>
      </c>
    </row>
    <row r="14" spans="1:32" ht="15" customHeight="1" thickBot="1">
      <c r="A14" s="22"/>
      <c r="B14" s="52" t="s">
        <v>134</v>
      </c>
      <c r="C14" s="52"/>
      <c r="D14" s="53">
        <v>2001</v>
      </c>
      <c r="E14" s="54">
        <f t="shared" si="1"/>
        <v>25</v>
      </c>
      <c r="F14" s="55"/>
      <c r="G14" s="56"/>
      <c r="H14" s="55"/>
      <c r="I14" s="56"/>
      <c r="J14" s="128" t="s">
        <v>221</v>
      </c>
      <c r="K14" s="56"/>
      <c r="L14" s="55">
        <v>1</v>
      </c>
      <c r="M14" s="56">
        <f>VLOOKUP(L14,$X$57:$Y$72,2)</f>
        <v>25</v>
      </c>
      <c r="N14" s="55"/>
      <c r="O14" s="56"/>
      <c r="P14" s="55"/>
      <c r="Q14" s="56"/>
      <c r="R14" s="55"/>
      <c r="S14" s="56"/>
      <c r="T14" s="72"/>
      <c r="U14" s="56"/>
      <c r="V14" s="113"/>
      <c r="X14" s="8">
        <f t="shared" si="2"/>
        <v>0</v>
      </c>
      <c r="Y14" s="8">
        <f t="shared" si="3"/>
        <v>0</v>
      </c>
      <c r="Z14" s="8">
        <f t="shared" si="4"/>
        <v>0</v>
      </c>
      <c r="AA14" s="8">
        <f t="shared" si="5"/>
        <v>25</v>
      </c>
      <c r="AB14" s="8">
        <f t="shared" si="6"/>
        <v>0</v>
      </c>
      <c r="AC14" s="8">
        <f t="shared" si="7"/>
        <v>0</v>
      </c>
      <c r="AD14" s="8">
        <f t="shared" si="8"/>
        <v>0</v>
      </c>
      <c r="AE14" s="8">
        <f t="shared" si="9"/>
        <v>0</v>
      </c>
      <c r="AF14" s="8">
        <f t="shared" si="9"/>
        <v>0</v>
      </c>
    </row>
    <row r="15" spans="1:32" ht="15" customHeight="1" thickBot="1">
      <c r="A15" s="22"/>
      <c r="B15" s="52" t="s">
        <v>143</v>
      </c>
      <c r="C15" s="52"/>
      <c r="D15" s="53">
        <v>1998</v>
      </c>
      <c r="E15" s="54">
        <f t="shared" si="1"/>
        <v>25</v>
      </c>
      <c r="F15" s="55"/>
      <c r="G15" s="56"/>
      <c r="H15" s="55"/>
      <c r="I15" s="56"/>
      <c r="J15" s="55"/>
      <c r="K15" s="56"/>
      <c r="L15" s="55"/>
      <c r="M15" s="56"/>
      <c r="N15" s="55">
        <v>1</v>
      </c>
      <c r="O15" s="56">
        <f>VLOOKUP(N15,$X$57:$Y$72,2)</f>
        <v>25</v>
      </c>
      <c r="P15" s="55"/>
      <c r="Q15" s="56"/>
      <c r="R15" s="55"/>
      <c r="S15" s="56"/>
      <c r="T15" s="72"/>
      <c r="U15" s="56"/>
      <c r="V15" s="113"/>
      <c r="X15" s="8">
        <f t="shared" si="2"/>
        <v>0</v>
      </c>
      <c r="Y15" s="8">
        <f t="shared" si="3"/>
        <v>0</v>
      </c>
      <c r="Z15" s="8">
        <f t="shared" si="4"/>
        <v>0</v>
      </c>
      <c r="AA15" s="8">
        <f t="shared" si="5"/>
        <v>0</v>
      </c>
      <c r="AB15" s="8">
        <f t="shared" si="6"/>
        <v>25</v>
      </c>
      <c r="AC15" s="8">
        <f t="shared" si="7"/>
        <v>0</v>
      </c>
      <c r="AD15" s="8">
        <f t="shared" si="8"/>
        <v>0</v>
      </c>
      <c r="AE15" s="8">
        <f t="shared" si="9"/>
        <v>0</v>
      </c>
      <c r="AF15" s="8">
        <f t="shared" si="9"/>
        <v>0</v>
      </c>
    </row>
    <row r="20" spans="6:9" ht="13.8" thickBot="1"/>
    <row r="21" spans="6:9" ht="13.8" thickBot="1">
      <c r="F21" s="74"/>
      <c r="G21" s="75"/>
      <c r="H21" s="75"/>
      <c r="I21" s="74"/>
    </row>
    <row r="56" spans="24:25" ht="45">
      <c r="X56" s="12" t="s">
        <v>4</v>
      </c>
      <c r="Y56" s="12" t="s">
        <v>5</v>
      </c>
    </row>
    <row r="57" spans="24:25">
      <c r="X57" s="13">
        <v>0</v>
      </c>
      <c r="Y57" s="13">
        <v>0</v>
      </c>
    </row>
    <row r="58" spans="24:25">
      <c r="X58" s="14">
        <v>1</v>
      </c>
      <c r="Y58" s="15">
        <v>25</v>
      </c>
    </row>
    <row r="59" spans="24:25">
      <c r="X59" s="16">
        <v>2</v>
      </c>
      <c r="Y59" s="13">
        <v>20</v>
      </c>
    </row>
    <row r="60" spans="24:25">
      <c r="X60" s="16">
        <v>3</v>
      </c>
      <c r="Y60" s="13">
        <v>15</v>
      </c>
    </row>
    <row r="61" spans="24:25">
      <c r="X61" s="16">
        <v>4</v>
      </c>
      <c r="Y61" s="13">
        <v>12</v>
      </c>
    </row>
    <row r="62" spans="24:25">
      <c r="X62" s="16">
        <v>5</v>
      </c>
      <c r="Y62" s="13">
        <v>11</v>
      </c>
    </row>
    <row r="63" spans="24:25">
      <c r="X63" s="16">
        <v>6</v>
      </c>
      <c r="Y63" s="13">
        <v>10</v>
      </c>
    </row>
    <row r="64" spans="24:25">
      <c r="X64" s="16">
        <v>7</v>
      </c>
      <c r="Y64" s="13">
        <v>9</v>
      </c>
    </row>
    <row r="65" spans="24:25">
      <c r="X65" s="16">
        <v>8</v>
      </c>
      <c r="Y65" s="13">
        <v>8</v>
      </c>
    </row>
    <row r="66" spans="24:25">
      <c r="X66" s="16">
        <v>9</v>
      </c>
      <c r="Y66" s="13">
        <v>7</v>
      </c>
    </row>
    <row r="67" spans="24:25">
      <c r="X67" s="16">
        <v>10</v>
      </c>
      <c r="Y67" s="13">
        <v>6</v>
      </c>
    </row>
    <row r="68" spans="24:25">
      <c r="X68" s="16">
        <v>11</v>
      </c>
      <c r="Y68" s="13">
        <v>5</v>
      </c>
    </row>
    <row r="69" spans="24:25">
      <c r="X69" s="16">
        <v>12</v>
      </c>
      <c r="Y69" s="13">
        <v>4</v>
      </c>
    </row>
    <row r="70" spans="24:25">
      <c r="X70" s="16">
        <v>13</v>
      </c>
      <c r="Y70" s="13">
        <v>3</v>
      </c>
    </row>
    <row r="71" spans="24:25">
      <c r="X71" s="16">
        <v>14</v>
      </c>
      <c r="Y71" s="13">
        <v>2</v>
      </c>
    </row>
    <row r="72" spans="24:25">
      <c r="X72" s="16">
        <v>15</v>
      </c>
      <c r="Y72" s="13">
        <v>1</v>
      </c>
    </row>
  </sheetData>
  <sortState ref="B9:U15">
    <sortCondition descending="1" ref="E9:E15"/>
  </sortState>
  <mergeCells count="18">
    <mergeCell ref="N7:O7"/>
    <mergeCell ref="A1:E1"/>
    <mergeCell ref="F1:G1"/>
    <mergeCell ref="H1:I1"/>
    <mergeCell ref="J1:K1"/>
    <mergeCell ref="L1:M1"/>
    <mergeCell ref="N1:O1"/>
    <mergeCell ref="A7:E7"/>
    <mergeCell ref="F7:G7"/>
    <mergeCell ref="H7:I7"/>
    <mergeCell ref="J7:K7"/>
    <mergeCell ref="L7:M7"/>
    <mergeCell ref="P7:Q7"/>
    <mergeCell ref="R7:S7"/>
    <mergeCell ref="T7:U7"/>
    <mergeCell ref="P1:Q1"/>
    <mergeCell ref="R1:S1"/>
    <mergeCell ref="T1:U1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70"/>
  <sheetViews>
    <sheetView showGridLines="0" topLeftCell="A4" workbookViewId="0">
      <selection activeCell="AK18" sqref="AK18"/>
    </sheetView>
  </sheetViews>
  <sheetFormatPr defaultColWidth="9.109375" defaultRowHeight="13.2" outlineLevelCol="1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>
      <c r="A1" s="178" t="s">
        <v>24</v>
      </c>
      <c r="B1" s="179"/>
      <c r="C1" s="179"/>
      <c r="D1" s="179"/>
      <c r="E1" s="180"/>
      <c r="F1" s="174" t="s">
        <v>9</v>
      </c>
      <c r="G1" s="175"/>
      <c r="H1" s="174" t="s">
        <v>8</v>
      </c>
      <c r="I1" s="175"/>
      <c r="J1" s="176" t="s">
        <v>7</v>
      </c>
      <c r="K1" s="177"/>
      <c r="L1" s="174" t="s">
        <v>11</v>
      </c>
      <c r="M1" s="175"/>
      <c r="N1" s="181" t="s">
        <v>10</v>
      </c>
      <c r="O1" s="182"/>
      <c r="P1" s="174" t="s">
        <v>26</v>
      </c>
      <c r="Q1" s="175"/>
      <c r="R1" s="174" t="s">
        <v>12</v>
      </c>
      <c r="S1" s="175"/>
      <c r="T1" s="174" t="s">
        <v>13</v>
      </c>
      <c r="U1" s="175"/>
      <c r="V1" s="174" t="s">
        <v>14</v>
      </c>
      <c r="W1" s="175"/>
    </row>
    <row r="2" spans="1:33" s="6" customFormat="1" ht="57.6" customHeight="1" thickBot="1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</row>
    <row r="3" spans="1:33" ht="15" customHeight="1" thickBot="1">
      <c r="A3" s="17"/>
      <c r="B3" s="79" t="s">
        <v>152</v>
      </c>
      <c r="C3" s="80" t="s">
        <v>66</v>
      </c>
      <c r="D3" s="81">
        <v>1995</v>
      </c>
      <c r="E3" s="82">
        <f>IF(SUM(Y3:AG3)&gt;0,SUM(LARGE(Y3:AG3,1)+LARGE(Y3:AG3,2)+LARGE(Y3:AG3,3)+LARGE(Y3:AG3,4)+LARGE(Y3:AG3,5)+LARGE(Y3:AG3,6)+LARGE(Y3:AG3,7))," ")</f>
        <v>75</v>
      </c>
      <c r="F3" s="55"/>
      <c r="G3" s="56"/>
      <c r="H3" s="55"/>
      <c r="I3" s="56"/>
      <c r="J3" s="55"/>
      <c r="K3" s="56"/>
      <c r="L3" s="55"/>
      <c r="M3" s="56"/>
      <c r="N3" s="55">
        <v>1</v>
      </c>
      <c r="O3" s="56">
        <v>50</v>
      </c>
      <c r="P3" s="55">
        <v>1</v>
      </c>
      <c r="Q3" s="56">
        <f>VLOOKUP(P3,$Y$55:$Z$70,2)</f>
        <v>25</v>
      </c>
      <c r="R3" s="55"/>
      <c r="S3" s="56"/>
      <c r="T3" s="72"/>
      <c r="U3" s="56"/>
      <c r="V3" s="73"/>
      <c r="W3" s="56"/>
      <c r="Y3" s="8">
        <f>G3</f>
        <v>0</v>
      </c>
      <c r="Z3" s="8">
        <f>+I3</f>
        <v>0</v>
      </c>
      <c r="AA3" s="8">
        <f>+K3</f>
        <v>0</v>
      </c>
      <c r="AB3" s="8">
        <f>+M3</f>
        <v>0</v>
      </c>
      <c r="AC3" s="8">
        <f>+O3</f>
        <v>50</v>
      </c>
      <c r="AD3" s="8">
        <f>+Q3</f>
        <v>25</v>
      </c>
      <c r="AE3" s="8">
        <f>+S3</f>
        <v>0</v>
      </c>
      <c r="AF3" s="8">
        <f>+U3</f>
        <v>0</v>
      </c>
      <c r="AG3" s="8">
        <f>+W3</f>
        <v>0</v>
      </c>
    </row>
    <row r="4" spans="1:33" ht="15" customHeight="1" thickBot="1">
      <c r="A4" s="17"/>
      <c r="B4" s="83" t="s">
        <v>153</v>
      </c>
      <c r="C4" s="83" t="s">
        <v>66</v>
      </c>
      <c r="D4" s="84">
        <v>1992</v>
      </c>
      <c r="E4" s="82">
        <f t="shared" ref="E4:E5" si="0">IF(SUM(Y4:AG4)&gt;0,SUM(LARGE(Y4:AG4,1)+LARGE(Y4:AG4,2)+LARGE(Y4:AG4,3)+LARGE(Y4:AG4,4)+LARGE(Y4:AG4,5)+LARGE(Y4:AG4,6)+LARGE(Y4:AG4,7))," ")</f>
        <v>40</v>
      </c>
      <c r="F4" s="55"/>
      <c r="G4" s="56"/>
      <c r="H4" s="55"/>
      <c r="I4" s="56"/>
      <c r="J4" s="55"/>
      <c r="K4" s="56"/>
      <c r="L4" s="55"/>
      <c r="M4" s="56"/>
      <c r="N4" s="55">
        <v>2</v>
      </c>
      <c r="O4" s="56">
        <v>40</v>
      </c>
      <c r="P4" s="55"/>
      <c r="Q4" s="56"/>
      <c r="R4" s="55"/>
      <c r="S4" s="56"/>
      <c r="T4" s="72"/>
      <c r="U4" s="56"/>
      <c r="V4" s="72"/>
      <c r="W4" s="56"/>
      <c r="Y4" s="8">
        <f t="shared" ref="Y4:Y5" si="1">G4</f>
        <v>0</v>
      </c>
      <c r="Z4" s="8">
        <f t="shared" ref="Z4:Z5" si="2">+I4</f>
        <v>0</v>
      </c>
      <c r="AA4" s="8">
        <f t="shared" ref="AA4:AA5" si="3">+K4</f>
        <v>0</v>
      </c>
      <c r="AB4" s="8">
        <f t="shared" ref="AB4:AB5" si="4">+M4</f>
        <v>0</v>
      </c>
      <c r="AC4" s="8">
        <f t="shared" ref="AC4:AC5" si="5">+O4</f>
        <v>40</v>
      </c>
      <c r="AD4" s="8">
        <f t="shared" ref="AD4:AD5" si="6">+Q4</f>
        <v>0</v>
      </c>
      <c r="AE4" s="8">
        <f t="shared" ref="AE4:AE5" si="7">+S4</f>
        <v>0</v>
      </c>
      <c r="AF4" s="8">
        <f t="shared" ref="AF4:AF5" si="8">+U4</f>
        <v>0</v>
      </c>
      <c r="AG4" s="8">
        <f t="shared" ref="AG4:AG5" si="9">+W4</f>
        <v>0</v>
      </c>
    </row>
    <row r="5" spans="1:33" ht="15" customHeight="1" thickBot="1">
      <c r="A5" s="17"/>
      <c r="B5" s="83" t="s">
        <v>144</v>
      </c>
      <c r="C5" s="83" t="s">
        <v>145</v>
      </c>
      <c r="D5" s="84">
        <v>1995</v>
      </c>
      <c r="E5" s="82">
        <f t="shared" si="0"/>
        <v>30</v>
      </c>
      <c r="F5" s="55"/>
      <c r="G5" s="56"/>
      <c r="H5" s="55"/>
      <c r="I5" s="56"/>
      <c r="J5" s="55"/>
      <c r="K5" s="56"/>
      <c r="L5" s="55"/>
      <c r="M5" s="56"/>
      <c r="N5" s="55">
        <v>3</v>
      </c>
      <c r="O5" s="56">
        <v>30</v>
      </c>
      <c r="P5" s="73"/>
      <c r="Q5" s="56"/>
      <c r="R5" s="85"/>
      <c r="S5" s="56"/>
      <c r="T5" s="72"/>
      <c r="U5" s="56"/>
      <c r="V5" s="72"/>
      <c r="W5" s="56"/>
      <c r="Y5" s="8">
        <f t="shared" si="1"/>
        <v>0</v>
      </c>
      <c r="Z5" s="8">
        <f t="shared" si="2"/>
        <v>0</v>
      </c>
      <c r="AA5" s="8">
        <f t="shared" si="3"/>
        <v>0</v>
      </c>
      <c r="AB5" s="8">
        <f t="shared" si="4"/>
        <v>0</v>
      </c>
      <c r="AC5" s="8">
        <f t="shared" si="5"/>
        <v>30</v>
      </c>
      <c r="AD5" s="8">
        <f t="shared" si="6"/>
        <v>0</v>
      </c>
      <c r="AE5" s="8">
        <f t="shared" si="7"/>
        <v>0</v>
      </c>
      <c r="AF5" s="8">
        <f t="shared" si="8"/>
        <v>0</v>
      </c>
      <c r="AG5" s="8">
        <f t="shared" si="9"/>
        <v>0</v>
      </c>
    </row>
    <row r="6" spans="1:33" s="10" customFormat="1" ht="3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33" ht="118.5" customHeight="1" thickBot="1">
      <c r="A7" s="171" t="s">
        <v>194</v>
      </c>
      <c r="B7" s="172"/>
      <c r="C7" s="172"/>
      <c r="D7" s="172"/>
      <c r="E7" s="173"/>
      <c r="F7" s="174" t="s">
        <v>9</v>
      </c>
      <c r="G7" s="175"/>
      <c r="H7" s="174" t="s">
        <v>8</v>
      </c>
      <c r="I7" s="175"/>
      <c r="J7" s="176" t="s">
        <v>7</v>
      </c>
      <c r="K7" s="177"/>
      <c r="L7" s="174" t="s">
        <v>11</v>
      </c>
      <c r="M7" s="175"/>
      <c r="N7" s="181" t="s">
        <v>10</v>
      </c>
      <c r="O7" s="182"/>
      <c r="P7" s="174" t="s">
        <v>26</v>
      </c>
      <c r="Q7" s="175"/>
      <c r="R7" s="174" t="s">
        <v>12</v>
      </c>
      <c r="S7" s="175"/>
      <c r="T7" s="174" t="s">
        <v>13</v>
      </c>
      <c r="U7" s="175"/>
      <c r="V7" s="174" t="s">
        <v>14</v>
      </c>
      <c r="W7" s="175"/>
    </row>
    <row r="8" spans="1:33" s="11" customFormat="1" ht="57.75" customHeight="1" thickBot="1">
      <c r="A8" s="4" t="s">
        <v>0</v>
      </c>
      <c r="B8" s="2" t="s">
        <v>1</v>
      </c>
      <c r="C8" s="2" t="s">
        <v>6</v>
      </c>
      <c r="D8" s="3" t="s">
        <v>2</v>
      </c>
      <c r="E8" s="4" t="s">
        <v>3</v>
      </c>
      <c r="F8" s="4" t="s">
        <v>4</v>
      </c>
      <c r="G8" s="4" t="s">
        <v>5</v>
      </c>
      <c r="H8" s="4" t="s">
        <v>4</v>
      </c>
      <c r="I8" s="4" t="s">
        <v>5</v>
      </c>
      <c r="J8" s="4" t="s">
        <v>4</v>
      </c>
      <c r="K8" s="4" t="s">
        <v>5</v>
      </c>
      <c r="L8" s="4" t="s">
        <v>4</v>
      </c>
      <c r="M8" s="4" t="s">
        <v>5</v>
      </c>
      <c r="N8" s="4" t="s">
        <v>4</v>
      </c>
      <c r="O8" s="4" t="s">
        <v>5</v>
      </c>
      <c r="P8" s="4" t="s">
        <v>4</v>
      </c>
      <c r="Q8" s="4" t="s">
        <v>5</v>
      </c>
      <c r="R8" s="4" t="s">
        <v>4</v>
      </c>
      <c r="S8" s="4" t="s">
        <v>5</v>
      </c>
      <c r="T8" s="5" t="s">
        <v>4</v>
      </c>
      <c r="U8" s="4" t="s">
        <v>5</v>
      </c>
      <c r="V8" s="4" t="s">
        <v>4</v>
      </c>
      <c r="W8" s="4" t="s">
        <v>5</v>
      </c>
    </row>
    <row r="9" spans="1:33" ht="15" customHeight="1" thickBot="1">
      <c r="A9" s="57" t="s">
        <v>27</v>
      </c>
      <c r="B9" s="77" t="s">
        <v>114</v>
      </c>
      <c r="C9" s="77"/>
      <c r="D9" s="59">
        <v>1983</v>
      </c>
      <c r="E9" s="60">
        <f>IF(SUM(Y9:AG9)&gt;0,SUM(LARGE(Y9:AG9,1)+LARGE(Y9:AG9,2)+LARGE(Y9:AG9,3)+LARGE(Y9:AG9,4)+LARGE(Y9:AG9,5)+LARGE(Y9:AG9,6)+LARGE(Y9:AG9,7))," ")</f>
        <v>215</v>
      </c>
      <c r="F9" s="50"/>
      <c r="G9" s="49"/>
      <c r="H9" s="28">
        <v>1</v>
      </c>
      <c r="I9" s="27">
        <f>VLOOKUP(H9,$Y$55:$Z$70,2)</f>
        <v>25</v>
      </c>
      <c r="J9" s="28">
        <v>1</v>
      </c>
      <c r="K9" s="27">
        <f>VLOOKUP(J9,$Y$55:$Z$70,2)</f>
        <v>25</v>
      </c>
      <c r="L9" s="28">
        <v>1</v>
      </c>
      <c r="M9" s="27">
        <f>VLOOKUP(L9,$Y$55:$Z$70,2)</f>
        <v>25</v>
      </c>
      <c r="N9" s="50"/>
      <c r="O9" s="49"/>
      <c r="P9" s="28"/>
      <c r="Q9" s="27"/>
      <c r="R9" s="28">
        <v>1</v>
      </c>
      <c r="S9" s="27">
        <v>50</v>
      </c>
      <c r="T9" s="29">
        <v>1</v>
      </c>
      <c r="U9" s="27">
        <v>50</v>
      </c>
      <c r="V9" s="30">
        <v>2</v>
      </c>
      <c r="W9" s="27">
        <v>40</v>
      </c>
      <c r="Y9" s="8">
        <f>G9</f>
        <v>0</v>
      </c>
      <c r="Z9" s="8">
        <f>+I9</f>
        <v>25</v>
      </c>
      <c r="AA9" s="8">
        <f>+K9</f>
        <v>25</v>
      </c>
      <c r="AB9" s="8">
        <f>+M9</f>
        <v>25</v>
      </c>
      <c r="AC9" s="8">
        <f>+O9</f>
        <v>0</v>
      </c>
      <c r="AD9" s="8">
        <f>+Q9</f>
        <v>0</v>
      </c>
      <c r="AE9" s="8">
        <f>+S9</f>
        <v>50</v>
      </c>
      <c r="AF9" s="8">
        <f>+U9</f>
        <v>50</v>
      </c>
      <c r="AG9" s="8">
        <f>+W9</f>
        <v>40</v>
      </c>
    </row>
    <row r="10" spans="1:33" ht="15" customHeight="1" thickBot="1">
      <c r="A10" s="22"/>
      <c r="B10" s="78" t="s">
        <v>185</v>
      </c>
      <c r="C10" s="78" t="s">
        <v>40</v>
      </c>
      <c r="D10" s="53">
        <v>1993</v>
      </c>
      <c r="E10" s="54">
        <f>IF(SUM(Y10:AG10)&gt;0,SUM(LARGE(Y10:AG10,1)+LARGE(Y10:AG10,2)+LARGE(Y10:AG10,3)+LARGE(Y10:AG10,4)+LARGE(Y10:AG10,5)+LARGE(Y10:AG10,6)+LARGE(Y10:AG10,7))," ")</f>
        <v>90</v>
      </c>
      <c r="F10" s="55"/>
      <c r="G10" s="56"/>
      <c r="H10" s="55"/>
      <c r="I10" s="56"/>
      <c r="J10" s="55"/>
      <c r="K10" s="56"/>
      <c r="L10" s="55"/>
      <c r="M10" s="56"/>
      <c r="N10" s="55"/>
      <c r="O10" s="56"/>
      <c r="P10" s="55"/>
      <c r="Q10" s="56"/>
      <c r="R10" s="55"/>
      <c r="S10" s="56"/>
      <c r="T10" s="72">
        <v>2</v>
      </c>
      <c r="U10" s="56">
        <v>40</v>
      </c>
      <c r="V10" s="73">
        <v>1</v>
      </c>
      <c r="W10" s="56">
        <v>50</v>
      </c>
      <c r="Y10" s="8">
        <f t="shared" ref="Y10:Y13" si="10">G10</f>
        <v>0</v>
      </c>
      <c r="Z10" s="8">
        <f t="shared" ref="Z10:Z13" si="11">+I10</f>
        <v>0</v>
      </c>
      <c r="AA10" s="8">
        <f t="shared" ref="AA10:AA13" si="12">+K10</f>
        <v>0</v>
      </c>
      <c r="AB10" s="8">
        <f t="shared" ref="AB10:AB13" si="13">+M10</f>
        <v>0</v>
      </c>
      <c r="AC10" s="8">
        <f t="shared" ref="AC10:AC13" si="14">+O10</f>
        <v>0</v>
      </c>
      <c r="AD10" s="8">
        <f t="shared" ref="AD10:AD13" si="15">+Q10</f>
        <v>0</v>
      </c>
      <c r="AE10" s="8">
        <f t="shared" ref="AE10:AE13" si="16">+S10</f>
        <v>0</v>
      </c>
      <c r="AF10" s="8">
        <f t="shared" ref="AF10:AF13" si="17">+U10</f>
        <v>40</v>
      </c>
      <c r="AG10" s="8">
        <f t="shared" ref="AG10:AG13" si="18">+W10</f>
        <v>50</v>
      </c>
    </row>
    <row r="11" spans="1:33" ht="15" customHeight="1" thickBot="1">
      <c r="A11" s="22"/>
      <c r="B11" s="78" t="s">
        <v>186</v>
      </c>
      <c r="C11" s="78"/>
      <c r="D11" s="53">
        <v>1995</v>
      </c>
      <c r="E11" s="54">
        <f>IF(SUM(Y11:AG11)&gt;0,SUM(LARGE(Y11:AG11,1)+LARGE(Y11:AG11,2)+LARGE(Y11:AG11,3)+LARGE(Y11:AG11,4)+LARGE(Y11:AG11,5)+LARGE(Y11:AG11,6)+LARGE(Y11:AG11,7))," ")</f>
        <v>40</v>
      </c>
      <c r="F11" s="55"/>
      <c r="G11" s="56"/>
      <c r="H11" s="55"/>
      <c r="I11" s="56"/>
      <c r="J11" s="55"/>
      <c r="K11" s="56"/>
      <c r="L11" s="55"/>
      <c r="M11" s="56"/>
      <c r="N11" s="55"/>
      <c r="O11" s="56"/>
      <c r="P11" s="55"/>
      <c r="Q11" s="56"/>
      <c r="R11" s="55">
        <v>2</v>
      </c>
      <c r="S11" s="56">
        <v>40</v>
      </c>
      <c r="T11" s="72"/>
      <c r="U11" s="56"/>
      <c r="V11" s="73"/>
      <c r="W11" s="56"/>
      <c r="Y11" s="8">
        <f t="shared" si="10"/>
        <v>0</v>
      </c>
      <c r="Z11" s="8">
        <f t="shared" si="11"/>
        <v>0</v>
      </c>
      <c r="AA11" s="8">
        <f t="shared" si="12"/>
        <v>0</v>
      </c>
      <c r="AB11" s="8">
        <f t="shared" si="13"/>
        <v>0</v>
      </c>
      <c r="AC11" s="8">
        <f t="shared" si="14"/>
        <v>0</v>
      </c>
      <c r="AD11" s="8">
        <f t="shared" si="15"/>
        <v>0</v>
      </c>
      <c r="AE11" s="8">
        <f t="shared" si="16"/>
        <v>40</v>
      </c>
      <c r="AF11" s="8">
        <f t="shared" si="17"/>
        <v>0</v>
      </c>
      <c r="AG11" s="8">
        <f t="shared" si="18"/>
        <v>0</v>
      </c>
    </row>
    <row r="12" spans="1:33" ht="15" customHeight="1" thickBot="1">
      <c r="A12" s="22"/>
      <c r="B12" s="78" t="s">
        <v>187</v>
      </c>
      <c r="C12" s="78"/>
      <c r="D12" s="53"/>
      <c r="E12" s="54">
        <f>IF(SUM(Y12:AG12)&gt;0,SUM(LARGE(Y12:AG12,1)+LARGE(Y12:AG12,2)+LARGE(Y12:AG12,3)+LARGE(Y12:AG12,4)+LARGE(Y12:AG12,5)+LARGE(Y12:AG12,6)+LARGE(Y12:AG12,7))," ")</f>
        <v>30</v>
      </c>
      <c r="F12" s="55"/>
      <c r="G12" s="56"/>
      <c r="H12" s="55"/>
      <c r="I12" s="56"/>
      <c r="J12" s="55"/>
      <c r="K12" s="56"/>
      <c r="L12" s="55"/>
      <c r="M12" s="56"/>
      <c r="N12" s="55"/>
      <c r="O12" s="56"/>
      <c r="P12" s="55"/>
      <c r="Q12" s="56"/>
      <c r="R12" s="55">
        <v>3</v>
      </c>
      <c r="S12" s="56">
        <v>30</v>
      </c>
      <c r="T12" s="72"/>
      <c r="U12" s="56"/>
      <c r="V12" s="73"/>
      <c r="W12" s="56"/>
      <c r="Y12" s="8">
        <f t="shared" si="10"/>
        <v>0</v>
      </c>
      <c r="Z12" s="8">
        <f t="shared" si="11"/>
        <v>0</v>
      </c>
      <c r="AA12" s="8">
        <f t="shared" si="12"/>
        <v>0</v>
      </c>
      <c r="AB12" s="8">
        <f t="shared" si="13"/>
        <v>0</v>
      </c>
      <c r="AC12" s="8">
        <f t="shared" si="14"/>
        <v>0</v>
      </c>
      <c r="AD12" s="8">
        <f t="shared" si="15"/>
        <v>0</v>
      </c>
      <c r="AE12" s="8">
        <f t="shared" si="16"/>
        <v>30</v>
      </c>
      <c r="AF12" s="8">
        <f t="shared" si="17"/>
        <v>0</v>
      </c>
      <c r="AG12" s="8">
        <f t="shared" si="18"/>
        <v>0</v>
      </c>
    </row>
    <row r="13" spans="1:33" ht="15" customHeight="1" thickBot="1">
      <c r="A13" s="22"/>
      <c r="B13" s="78" t="s">
        <v>171</v>
      </c>
      <c r="C13" s="78"/>
      <c r="D13" s="53"/>
      <c r="E13" s="54">
        <f>IF(SUM(Y13:AG13)&gt;0,SUM(LARGE(Y13:AG13,1)+LARGE(Y13:AG13,2)+LARGE(Y13:AG13,3)+LARGE(Y13:AG13,4)+LARGE(Y13:AG13,5)+LARGE(Y13:AG13,6)+LARGE(Y13:AG13,7))," ")</f>
        <v>25</v>
      </c>
      <c r="F13" s="55"/>
      <c r="G13" s="56"/>
      <c r="H13" s="55"/>
      <c r="I13" s="56"/>
      <c r="J13" s="55"/>
      <c r="K13" s="56"/>
      <c r="L13" s="55"/>
      <c r="M13" s="56"/>
      <c r="N13" s="55"/>
      <c r="O13" s="56"/>
      <c r="P13" s="55">
        <v>1</v>
      </c>
      <c r="Q13" s="56">
        <v>25</v>
      </c>
      <c r="R13" s="55"/>
      <c r="S13" s="56"/>
      <c r="T13" s="72"/>
      <c r="U13" s="56"/>
      <c r="V13" s="73"/>
      <c r="W13" s="56"/>
      <c r="Y13" s="8">
        <f t="shared" si="10"/>
        <v>0</v>
      </c>
      <c r="Z13" s="8">
        <f t="shared" si="11"/>
        <v>0</v>
      </c>
      <c r="AA13" s="8">
        <f t="shared" si="12"/>
        <v>0</v>
      </c>
      <c r="AB13" s="8">
        <f t="shared" si="13"/>
        <v>0</v>
      </c>
      <c r="AC13" s="8">
        <f t="shared" si="14"/>
        <v>0</v>
      </c>
      <c r="AD13" s="8">
        <f t="shared" si="15"/>
        <v>25</v>
      </c>
      <c r="AE13" s="8">
        <f t="shared" si="16"/>
        <v>0</v>
      </c>
      <c r="AF13" s="8">
        <f t="shared" si="17"/>
        <v>0</v>
      </c>
      <c r="AG13" s="8">
        <f t="shared" si="18"/>
        <v>0</v>
      </c>
    </row>
    <row r="17" spans="6:9" ht="13.8" thickBot="1"/>
    <row r="18" spans="6:9" ht="13.8" thickBot="1">
      <c r="F18" s="74"/>
      <c r="G18" s="75"/>
      <c r="H18" s="75"/>
      <c r="I18" s="74"/>
    </row>
    <row r="54" spans="25:26" ht="45">
      <c r="Y54" s="12" t="s">
        <v>4</v>
      </c>
      <c r="Z54" s="12" t="s">
        <v>5</v>
      </c>
    </row>
    <row r="55" spans="25:26">
      <c r="Y55" s="13">
        <v>0</v>
      </c>
      <c r="Z55" s="13">
        <v>0</v>
      </c>
    </row>
    <row r="56" spans="25:26">
      <c r="Y56" s="14">
        <v>1</v>
      </c>
      <c r="Z56" s="15">
        <v>25</v>
      </c>
    </row>
    <row r="57" spans="25:26">
      <c r="Y57" s="16">
        <v>2</v>
      </c>
      <c r="Z57" s="13">
        <v>20</v>
      </c>
    </row>
    <row r="58" spans="25:26">
      <c r="Y58" s="16">
        <v>3</v>
      </c>
      <c r="Z58" s="13">
        <v>15</v>
      </c>
    </row>
    <row r="59" spans="25:26">
      <c r="Y59" s="16">
        <v>4</v>
      </c>
      <c r="Z59" s="13">
        <v>12</v>
      </c>
    </row>
    <row r="60" spans="25:26">
      <c r="Y60" s="16">
        <v>5</v>
      </c>
      <c r="Z60" s="13">
        <v>11</v>
      </c>
    </row>
    <row r="61" spans="25:26">
      <c r="Y61" s="16">
        <v>6</v>
      </c>
      <c r="Z61" s="13">
        <v>10</v>
      </c>
    </row>
    <row r="62" spans="25:26">
      <c r="Y62" s="16">
        <v>7</v>
      </c>
      <c r="Z62" s="13">
        <v>9</v>
      </c>
    </row>
    <row r="63" spans="25:26">
      <c r="Y63" s="16">
        <v>8</v>
      </c>
      <c r="Z63" s="13">
        <v>8</v>
      </c>
    </row>
    <row r="64" spans="25:26">
      <c r="Y64" s="16">
        <v>9</v>
      </c>
      <c r="Z64" s="13">
        <v>7</v>
      </c>
    </row>
    <row r="65" spans="25:26">
      <c r="Y65" s="16">
        <v>10</v>
      </c>
      <c r="Z65" s="13">
        <v>6</v>
      </c>
    </row>
    <row r="66" spans="25:26">
      <c r="Y66" s="16">
        <v>11</v>
      </c>
      <c r="Z66" s="13">
        <v>5</v>
      </c>
    </row>
    <row r="67" spans="25:26">
      <c r="Y67" s="16">
        <v>12</v>
      </c>
      <c r="Z67" s="13">
        <v>4</v>
      </c>
    </row>
    <row r="68" spans="25:26">
      <c r="Y68" s="16">
        <v>13</v>
      </c>
      <c r="Z68" s="13">
        <v>3</v>
      </c>
    </row>
    <row r="69" spans="25:26">
      <c r="Y69" s="16">
        <v>14</v>
      </c>
      <c r="Z69" s="13">
        <v>2</v>
      </c>
    </row>
    <row r="70" spans="25:26">
      <c r="Y70" s="16">
        <v>15</v>
      </c>
      <c r="Z70" s="13">
        <v>1</v>
      </c>
    </row>
  </sheetData>
  <sortState ref="B27:W30">
    <sortCondition descending="1" ref="E27:E30"/>
  </sortState>
  <mergeCells count="20">
    <mergeCell ref="A7:E7"/>
    <mergeCell ref="F7:G7"/>
    <mergeCell ref="H7:I7"/>
    <mergeCell ref="J7:K7"/>
    <mergeCell ref="L7:M7"/>
    <mergeCell ref="A1:E1"/>
    <mergeCell ref="F1:G1"/>
    <mergeCell ref="H1:I1"/>
    <mergeCell ref="J1:K1"/>
    <mergeCell ref="L1:M1"/>
    <mergeCell ref="P1:Q1"/>
    <mergeCell ref="R1:S1"/>
    <mergeCell ref="T1:U1"/>
    <mergeCell ref="V1:W1"/>
    <mergeCell ref="N7:O7"/>
    <mergeCell ref="T7:U7"/>
    <mergeCell ref="V7:W7"/>
    <mergeCell ref="N1:O1"/>
    <mergeCell ref="P7:Q7"/>
    <mergeCell ref="R7:S7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08"/>
  <sheetViews>
    <sheetView showGridLines="0" workbookViewId="0">
      <selection activeCell="AI28" sqref="AI28"/>
    </sheetView>
  </sheetViews>
  <sheetFormatPr defaultColWidth="9.109375" defaultRowHeight="13.2" outlineLevelCol="1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>
      <c r="A1" s="178" t="s">
        <v>25</v>
      </c>
      <c r="B1" s="179"/>
      <c r="C1" s="179"/>
      <c r="D1" s="179"/>
      <c r="E1" s="180"/>
      <c r="F1" s="174" t="s">
        <v>9</v>
      </c>
      <c r="G1" s="175"/>
      <c r="H1" s="174" t="s">
        <v>8</v>
      </c>
      <c r="I1" s="175"/>
      <c r="J1" s="176" t="s">
        <v>7</v>
      </c>
      <c r="K1" s="177"/>
      <c r="L1" s="174" t="s">
        <v>11</v>
      </c>
      <c r="M1" s="175"/>
      <c r="N1" s="181" t="s">
        <v>10</v>
      </c>
      <c r="O1" s="182"/>
      <c r="P1" s="174" t="s">
        <v>26</v>
      </c>
      <c r="Q1" s="175"/>
      <c r="R1" s="174" t="s">
        <v>12</v>
      </c>
      <c r="S1" s="175"/>
      <c r="T1" s="174" t="s">
        <v>13</v>
      </c>
      <c r="U1" s="175"/>
      <c r="V1" s="174" t="s">
        <v>14</v>
      </c>
      <c r="W1" s="175"/>
    </row>
    <row r="2" spans="1:33" s="6" customFormat="1" ht="57.6" customHeight="1" thickBot="1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</row>
    <row r="3" spans="1:33" ht="15" customHeight="1" thickBot="1">
      <c r="A3" s="86" t="s">
        <v>27</v>
      </c>
      <c r="B3" s="87" t="s">
        <v>115</v>
      </c>
      <c r="C3" s="88" t="s">
        <v>42</v>
      </c>
      <c r="D3" s="89">
        <v>1977</v>
      </c>
      <c r="E3" s="90">
        <f t="shared" ref="E3:E17" si="0">IF(SUM(Y3:AG3)&gt;0,SUM(LARGE(Y3:AG3,1)+LARGE(Y3:AG3,2)+LARGE(Y3:AG3,3)+LARGE(Y3:AG3,4)+LARGE(Y3:AG3,5)+LARGE(Y3:AG3,6)+LARGE(Y3:AG3,7))," ")</f>
        <v>231</v>
      </c>
      <c r="F3" s="61"/>
      <c r="G3" s="62"/>
      <c r="H3" s="18">
        <v>1</v>
      </c>
      <c r="I3" s="19">
        <f>VLOOKUP(H3,$Y$93:$Z$108,2)</f>
        <v>25</v>
      </c>
      <c r="J3" s="18">
        <v>1</v>
      </c>
      <c r="K3" s="19">
        <f>VLOOKUP(J3,$Y$93:$Z$108,2)</f>
        <v>25</v>
      </c>
      <c r="L3" s="61"/>
      <c r="M3" s="62"/>
      <c r="N3" s="18">
        <v>3</v>
      </c>
      <c r="O3" s="19">
        <v>30</v>
      </c>
      <c r="P3" s="18">
        <v>5</v>
      </c>
      <c r="Q3" s="19">
        <f>VLOOKUP(P3,$Y$93:$Z$108,2)</f>
        <v>11</v>
      </c>
      <c r="R3" s="18">
        <v>2</v>
      </c>
      <c r="S3" s="19">
        <v>40</v>
      </c>
      <c r="T3" s="20">
        <v>1</v>
      </c>
      <c r="U3" s="19">
        <v>50</v>
      </c>
      <c r="V3" s="21">
        <v>1</v>
      </c>
      <c r="W3" s="19">
        <v>50</v>
      </c>
      <c r="Y3" s="8">
        <f>G3</f>
        <v>0</v>
      </c>
      <c r="Z3" s="8">
        <f>+I3</f>
        <v>25</v>
      </c>
      <c r="AA3" s="8">
        <f>+K3</f>
        <v>25</v>
      </c>
      <c r="AB3" s="8">
        <f>+M3</f>
        <v>0</v>
      </c>
      <c r="AC3" s="8">
        <f>+O3</f>
        <v>30</v>
      </c>
      <c r="AD3" s="8">
        <f>+Q3</f>
        <v>11</v>
      </c>
      <c r="AE3" s="8">
        <f>+S3</f>
        <v>40</v>
      </c>
      <c r="AF3" s="8">
        <f>+U3</f>
        <v>50</v>
      </c>
      <c r="AG3" s="8">
        <f>+W3</f>
        <v>50</v>
      </c>
    </row>
    <row r="4" spans="1:33" ht="15" customHeight="1" thickBot="1">
      <c r="A4" s="86" t="s">
        <v>28</v>
      </c>
      <c r="B4" s="91" t="s">
        <v>63</v>
      </c>
      <c r="C4" s="92"/>
      <c r="D4" s="93">
        <v>1977</v>
      </c>
      <c r="E4" s="90">
        <f t="shared" si="0"/>
        <v>225</v>
      </c>
      <c r="F4" s="18">
        <v>1</v>
      </c>
      <c r="G4" s="19">
        <v>50</v>
      </c>
      <c r="H4" s="18">
        <v>2</v>
      </c>
      <c r="I4" s="19">
        <v>20</v>
      </c>
      <c r="J4" s="61"/>
      <c r="K4" s="62"/>
      <c r="L4" s="18">
        <v>1</v>
      </c>
      <c r="M4" s="19">
        <f>VLOOKUP(L4,$Y$93:$Z$108,2)</f>
        <v>25</v>
      </c>
      <c r="N4" s="18">
        <v>6</v>
      </c>
      <c r="O4" s="19">
        <v>20</v>
      </c>
      <c r="P4" s="61"/>
      <c r="Q4" s="62"/>
      <c r="R4" s="18">
        <v>3</v>
      </c>
      <c r="S4" s="19">
        <v>30</v>
      </c>
      <c r="T4" s="20">
        <v>2</v>
      </c>
      <c r="U4" s="19">
        <v>40</v>
      </c>
      <c r="V4" s="20">
        <v>2</v>
      </c>
      <c r="W4" s="19">
        <v>40</v>
      </c>
      <c r="Y4" s="8">
        <f t="shared" ref="Y4:Y17" si="1">G4</f>
        <v>50</v>
      </c>
      <c r="Z4" s="8">
        <f t="shared" ref="Z4:Z17" si="2">+I4</f>
        <v>20</v>
      </c>
      <c r="AA4" s="8">
        <f t="shared" ref="AA4:AA17" si="3">+K4</f>
        <v>0</v>
      </c>
      <c r="AB4" s="8">
        <f t="shared" ref="AB4:AB17" si="4">+M4</f>
        <v>25</v>
      </c>
      <c r="AC4" s="8">
        <f t="shared" ref="AC4:AC17" si="5">+O4</f>
        <v>20</v>
      </c>
      <c r="AD4" s="8">
        <f t="shared" ref="AD4:AD17" si="6">+Q4</f>
        <v>0</v>
      </c>
      <c r="AE4" s="8">
        <f t="shared" ref="AE4:AE17" si="7">+S4</f>
        <v>30</v>
      </c>
      <c r="AF4" s="8">
        <f t="shared" ref="AF4:AF17" si="8">+U4</f>
        <v>40</v>
      </c>
      <c r="AG4" s="8">
        <f t="shared" ref="AG4:AG17" si="9">+W4</f>
        <v>40</v>
      </c>
    </row>
    <row r="5" spans="1:33" ht="15" customHeight="1" thickBot="1">
      <c r="A5" s="17"/>
      <c r="B5" s="83" t="s">
        <v>154</v>
      </c>
      <c r="C5" s="83" t="s">
        <v>150</v>
      </c>
      <c r="D5" s="96">
        <v>1977</v>
      </c>
      <c r="E5" s="97">
        <f t="shared" si="0"/>
        <v>100</v>
      </c>
      <c r="F5" s="67"/>
      <c r="G5" s="68"/>
      <c r="H5" s="67"/>
      <c r="I5" s="68"/>
      <c r="J5" s="67"/>
      <c r="K5" s="68"/>
      <c r="L5" s="67"/>
      <c r="M5" s="68"/>
      <c r="N5" s="67">
        <v>1</v>
      </c>
      <c r="O5" s="68">
        <v>50</v>
      </c>
      <c r="P5" s="67"/>
      <c r="Q5" s="68"/>
      <c r="R5" s="98">
        <v>1</v>
      </c>
      <c r="S5" s="68">
        <v>50</v>
      </c>
      <c r="T5" s="99"/>
      <c r="U5" s="68"/>
      <c r="V5" s="99"/>
      <c r="W5" s="68"/>
      <c r="Y5" s="8">
        <f t="shared" si="1"/>
        <v>0</v>
      </c>
      <c r="Z5" s="8">
        <f t="shared" si="2"/>
        <v>0</v>
      </c>
      <c r="AA5" s="8">
        <f t="shared" si="3"/>
        <v>0</v>
      </c>
      <c r="AB5" s="8">
        <f t="shared" si="4"/>
        <v>0</v>
      </c>
      <c r="AC5" s="8">
        <f t="shared" si="5"/>
        <v>50</v>
      </c>
      <c r="AD5" s="8">
        <f t="shared" si="6"/>
        <v>0</v>
      </c>
      <c r="AE5" s="8">
        <f t="shared" si="7"/>
        <v>50</v>
      </c>
      <c r="AF5" s="8">
        <f t="shared" si="8"/>
        <v>0</v>
      </c>
      <c r="AG5" s="8">
        <f t="shared" si="9"/>
        <v>0</v>
      </c>
    </row>
    <row r="6" spans="1:33" ht="15" customHeight="1" thickBot="1">
      <c r="A6" s="17"/>
      <c r="B6" s="83" t="s">
        <v>155</v>
      </c>
      <c r="C6" s="83" t="s">
        <v>66</v>
      </c>
      <c r="D6" s="96">
        <v>1977</v>
      </c>
      <c r="E6" s="97">
        <f t="shared" si="0"/>
        <v>40</v>
      </c>
      <c r="F6" s="67"/>
      <c r="G6" s="68"/>
      <c r="H6" s="67"/>
      <c r="I6" s="68"/>
      <c r="J6" s="67"/>
      <c r="K6" s="68"/>
      <c r="L6" s="67"/>
      <c r="M6" s="68"/>
      <c r="N6" s="67">
        <v>2</v>
      </c>
      <c r="O6" s="68">
        <v>40</v>
      </c>
      <c r="P6" s="67"/>
      <c r="Q6" s="68"/>
      <c r="R6" s="67"/>
      <c r="S6" s="68"/>
      <c r="T6" s="99"/>
      <c r="U6" s="68"/>
      <c r="V6" s="99"/>
      <c r="W6" s="68"/>
      <c r="Y6" s="8">
        <f t="shared" si="1"/>
        <v>0</v>
      </c>
      <c r="Z6" s="8">
        <f t="shared" si="2"/>
        <v>0</v>
      </c>
      <c r="AA6" s="8">
        <f t="shared" si="3"/>
        <v>0</v>
      </c>
      <c r="AB6" s="8">
        <f t="shared" si="4"/>
        <v>0</v>
      </c>
      <c r="AC6" s="8">
        <f t="shared" si="5"/>
        <v>40</v>
      </c>
      <c r="AD6" s="8">
        <f t="shared" si="6"/>
        <v>0</v>
      </c>
      <c r="AE6" s="8">
        <f t="shared" si="7"/>
        <v>0</v>
      </c>
      <c r="AF6" s="8">
        <f t="shared" si="8"/>
        <v>0</v>
      </c>
      <c r="AG6" s="8">
        <f t="shared" si="9"/>
        <v>0</v>
      </c>
    </row>
    <row r="7" spans="1:33" ht="15" customHeight="1" thickBot="1">
      <c r="A7" s="17"/>
      <c r="B7" s="83" t="s">
        <v>172</v>
      </c>
      <c r="C7" s="83"/>
      <c r="D7" s="96">
        <v>1974</v>
      </c>
      <c r="E7" s="97">
        <f t="shared" si="0"/>
        <v>25</v>
      </c>
      <c r="F7" s="67"/>
      <c r="G7" s="68"/>
      <c r="H7" s="67"/>
      <c r="I7" s="68"/>
      <c r="J7" s="67"/>
      <c r="K7" s="68"/>
      <c r="L7" s="67"/>
      <c r="M7" s="68"/>
      <c r="N7" s="67"/>
      <c r="O7" s="68"/>
      <c r="P7" s="67">
        <v>1</v>
      </c>
      <c r="Q7" s="68">
        <f>VLOOKUP(P7,$Y$93:$Z$108,2)</f>
        <v>25</v>
      </c>
      <c r="R7" s="67"/>
      <c r="S7" s="68"/>
      <c r="T7" s="99"/>
      <c r="U7" s="68"/>
      <c r="V7" s="99"/>
      <c r="W7" s="68"/>
      <c r="Y7" s="8">
        <f t="shared" si="1"/>
        <v>0</v>
      </c>
      <c r="Z7" s="8">
        <f t="shared" si="2"/>
        <v>0</v>
      </c>
      <c r="AA7" s="8">
        <f t="shared" si="3"/>
        <v>0</v>
      </c>
      <c r="AB7" s="8">
        <f t="shared" si="4"/>
        <v>0</v>
      </c>
      <c r="AC7" s="8">
        <f t="shared" si="5"/>
        <v>0</v>
      </c>
      <c r="AD7" s="8">
        <f t="shared" si="6"/>
        <v>25</v>
      </c>
      <c r="AE7" s="8">
        <f t="shared" si="7"/>
        <v>0</v>
      </c>
      <c r="AF7" s="8">
        <f t="shared" si="8"/>
        <v>0</v>
      </c>
      <c r="AG7" s="8">
        <f t="shared" si="9"/>
        <v>0</v>
      </c>
    </row>
    <row r="8" spans="1:33" ht="15" customHeight="1" thickBot="1">
      <c r="A8" s="17"/>
      <c r="B8" s="83" t="s">
        <v>156</v>
      </c>
      <c r="C8" s="83"/>
      <c r="D8" s="96">
        <v>1980</v>
      </c>
      <c r="E8" s="97">
        <f t="shared" si="0"/>
        <v>24</v>
      </c>
      <c r="F8" s="67"/>
      <c r="G8" s="68"/>
      <c r="H8" s="67"/>
      <c r="I8" s="68"/>
      <c r="J8" s="67"/>
      <c r="K8" s="68"/>
      <c r="L8" s="67"/>
      <c r="M8" s="68"/>
      <c r="N8" s="67">
        <v>4</v>
      </c>
      <c r="O8" s="68">
        <v>24</v>
      </c>
      <c r="P8" s="67"/>
      <c r="Q8" s="68"/>
      <c r="R8" s="67"/>
      <c r="S8" s="68"/>
      <c r="T8" s="99"/>
      <c r="U8" s="68"/>
      <c r="V8" s="99"/>
      <c r="W8" s="68"/>
      <c r="Y8" s="8">
        <f t="shared" si="1"/>
        <v>0</v>
      </c>
      <c r="Z8" s="8">
        <f t="shared" si="2"/>
        <v>0</v>
      </c>
      <c r="AA8" s="8">
        <f t="shared" si="3"/>
        <v>0</v>
      </c>
      <c r="AB8" s="8">
        <f t="shared" si="4"/>
        <v>0</v>
      </c>
      <c r="AC8" s="8">
        <f t="shared" si="5"/>
        <v>24</v>
      </c>
      <c r="AD8" s="8">
        <f t="shared" si="6"/>
        <v>0</v>
      </c>
      <c r="AE8" s="8">
        <f t="shared" si="7"/>
        <v>0</v>
      </c>
      <c r="AF8" s="8">
        <f t="shared" si="8"/>
        <v>0</v>
      </c>
      <c r="AG8" s="8">
        <f t="shared" si="9"/>
        <v>0</v>
      </c>
    </row>
    <row r="9" spans="1:33" ht="15" customHeight="1" thickBot="1">
      <c r="A9" s="17"/>
      <c r="B9" s="83" t="s">
        <v>188</v>
      </c>
      <c r="C9" s="83"/>
      <c r="D9" s="96"/>
      <c r="E9" s="97">
        <f t="shared" si="0"/>
        <v>24</v>
      </c>
      <c r="F9" s="67"/>
      <c r="G9" s="68"/>
      <c r="H9" s="67"/>
      <c r="I9" s="68"/>
      <c r="J9" s="67"/>
      <c r="K9" s="68"/>
      <c r="L9" s="67"/>
      <c r="M9" s="68"/>
      <c r="N9" s="67"/>
      <c r="O9" s="68"/>
      <c r="P9" s="67"/>
      <c r="Q9" s="68"/>
      <c r="R9" s="67">
        <v>4</v>
      </c>
      <c r="S9" s="68">
        <v>24</v>
      </c>
      <c r="T9" s="99"/>
      <c r="U9" s="68"/>
      <c r="V9" s="99"/>
      <c r="W9" s="68"/>
      <c r="Y9" s="8">
        <f t="shared" si="1"/>
        <v>0</v>
      </c>
      <c r="Z9" s="8">
        <f t="shared" si="2"/>
        <v>0</v>
      </c>
      <c r="AA9" s="8">
        <f t="shared" si="3"/>
        <v>0</v>
      </c>
      <c r="AB9" s="8">
        <f t="shared" si="4"/>
        <v>0</v>
      </c>
      <c r="AC9" s="8">
        <f t="shared" si="5"/>
        <v>0</v>
      </c>
      <c r="AD9" s="8">
        <f t="shared" si="6"/>
        <v>0</v>
      </c>
      <c r="AE9" s="8">
        <f t="shared" si="7"/>
        <v>24</v>
      </c>
      <c r="AF9" s="8">
        <f t="shared" si="8"/>
        <v>0</v>
      </c>
      <c r="AG9" s="8">
        <f t="shared" si="9"/>
        <v>0</v>
      </c>
    </row>
    <row r="10" spans="1:33" ht="15" customHeight="1" thickBot="1">
      <c r="A10" s="17"/>
      <c r="B10" s="83" t="s">
        <v>157</v>
      </c>
      <c r="C10" s="83"/>
      <c r="D10" s="96">
        <v>1981</v>
      </c>
      <c r="E10" s="97">
        <f t="shared" si="0"/>
        <v>22</v>
      </c>
      <c r="F10" s="67"/>
      <c r="G10" s="68"/>
      <c r="H10" s="67"/>
      <c r="I10" s="68"/>
      <c r="J10" s="67"/>
      <c r="K10" s="68"/>
      <c r="L10" s="67"/>
      <c r="M10" s="68"/>
      <c r="N10" s="67">
        <v>5</v>
      </c>
      <c r="O10" s="68">
        <v>22</v>
      </c>
      <c r="P10" s="67"/>
      <c r="Q10" s="68"/>
      <c r="R10" s="67"/>
      <c r="S10" s="68"/>
      <c r="T10" s="99"/>
      <c r="U10" s="68"/>
      <c r="V10" s="99"/>
      <c r="W10" s="68"/>
      <c r="Y10" s="8">
        <f t="shared" si="1"/>
        <v>0</v>
      </c>
      <c r="Z10" s="8">
        <f t="shared" si="2"/>
        <v>0</v>
      </c>
      <c r="AA10" s="8">
        <f t="shared" si="3"/>
        <v>0</v>
      </c>
      <c r="AB10" s="8">
        <f t="shared" si="4"/>
        <v>0</v>
      </c>
      <c r="AC10" s="8">
        <f t="shared" si="5"/>
        <v>22</v>
      </c>
      <c r="AD10" s="8">
        <f t="shared" si="6"/>
        <v>0</v>
      </c>
      <c r="AE10" s="8">
        <f t="shared" si="7"/>
        <v>0</v>
      </c>
      <c r="AF10" s="8">
        <f t="shared" si="8"/>
        <v>0</v>
      </c>
      <c r="AG10" s="8">
        <f t="shared" si="9"/>
        <v>0</v>
      </c>
    </row>
    <row r="11" spans="1:33" ht="15" customHeight="1" thickBot="1">
      <c r="A11" s="17"/>
      <c r="B11" s="83" t="s">
        <v>189</v>
      </c>
      <c r="C11" s="83"/>
      <c r="D11" s="96"/>
      <c r="E11" s="97">
        <f t="shared" si="0"/>
        <v>22</v>
      </c>
      <c r="F11" s="67"/>
      <c r="G11" s="68"/>
      <c r="H11" s="67"/>
      <c r="I11" s="68"/>
      <c r="J11" s="67"/>
      <c r="K11" s="68"/>
      <c r="L11" s="67"/>
      <c r="M11" s="68"/>
      <c r="N11" s="67"/>
      <c r="O11" s="68"/>
      <c r="P11" s="67"/>
      <c r="Q11" s="68"/>
      <c r="R11" s="67">
        <v>5</v>
      </c>
      <c r="S11" s="68">
        <v>22</v>
      </c>
      <c r="T11" s="99"/>
      <c r="U11" s="68"/>
      <c r="V11" s="99"/>
      <c r="W11" s="68"/>
      <c r="Y11" s="8">
        <f t="shared" si="1"/>
        <v>0</v>
      </c>
      <c r="Z11" s="8">
        <f t="shared" si="2"/>
        <v>0</v>
      </c>
      <c r="AA11" s="8">
        <f t="shared" si="3"/>
        <v>0</v>
      </c>
      <c r="AB11" s="8">
        <f t="shared" si="4"/>
        <v>0</v>
      </c>
      <c r="AC11" s="8">
        <f t="shared" si="5"/>
        <v>0</v>
      </c>
      <c r="AD11" s="8">
        <f t="shared" si="6"/>
        <v>0</v>
      </c>
      <c r="AE11" s="8">
        <f t="shared" si="7"/>
        <v>22</v>
      </c>
      <c r="AF11" s="8">
        <f t="shared" si="8"/>
        <v>0</v>
      </c>
      <c r="AG11" s="8">
        <f t="shared" si="9"/>
        <v>0</v>
      </c>
    </row>
    <row r="12" spans="1:33" ht="15" customHeight="1" thickBot="1">
      <c r="A12" s="17"/>
      <c r="B12" s="83" t="s">
        <v>135</v>
      </c>
      <c r="C12" s="83"/>
      <c r="D12" s="96">
        <v>1978</v>
      </c>
      <c r="E12" s="97">
        <f t="shared" si="0"/>
        <v>20</v>
      </c>
      <c r="F12" s="67"/>
      <c r="G12" s="68"/>
      <c r="H12" s="67"/>
      <c r="I12" s="68"/>
      <c r="J12" s="67">
        <v>2</v>
      </c>
      <c r="K12" s="68">
        <f>VLOOKUP(J12,$Y$93:$Z$108,2)</f>
        <v>20</v>
      </c>
      <c r="L12" s="67"/>
      <c r="M12" s="68"/>
      <c r="N12" s="67"/>
      <c r="O12" s="68"/>
      <c r="P12" s="100"/>
      <c r="Q12" s="68"/>
      <c r="R12" s="100"/>
      <c r="S12" s="68"/>
      <c r="T12" s="99"/>
      <c r="U12" s="68"/>
      <c r="V12" s="99"/>
      <c r="W12" s="68"/>
      <c r="Y12" s="8">
        <f t="shared" si="1"/>
        <v>0</v>
      </c>
      <c r="Z12" s="8">
        <f t="shared" si="2"/>
        <v>0</v>
      </c>
      <c r="AA12" s="8">
        <f t="shared" si="3"/>
        <v>20</v>
      </c>
      <c r="AB12" s="8">
        <f t="shared" si="4"/>
        <v>0</v>
      </c>
      <c r="AC12" s="8">
        <f t="shared" si="5"/>
        <v>0</v>
      </c>
      <c r="AD12" s="8">
        <f t="shared" si="6"/>
        <v>0</v>
      </c>
      <c r="AE12" s="8">
        <f t="shared" si="7"/>
        <v>0</v>
      </c>
      <c r="AF12" s="8">
        <f t="shared" si="8"/>
        <v>0</v>
      </c>
      <c r="AG12" s="8">
        <f t="shared" si="9"/>
        <v>0</v>
      </c>
    </row>
    <row r="13" spans="1:33" ht="15" customHeight="1" thickBot="1">
      <c r="A13" s="17"/>
      <c r="B13" s="83" t="s">
        <v>173</v>
      </c>
      <c r="C13" s="83"/>
      <c r="D13" s="96">
        <v>1982</v>
      </c>
      <c r="E13" s="97">
        <f t="shared" si="0"/>
        <v>20</v>
      </c>
      <c r="F13" s="67"/>
      <c r="G13" s="68"/>
      <c r="H13" s="67"/>
      <c r="I13" s="68"/>
      <c r="J13" s="67"/>
      <c r="K13" s="68"/>
      <c r="L13" s="67"/>
      <c r="M13" s="68"/>
      <c r="N13" s="67"/>
      <c r="O13" s="68"/>
      <c r="P13" s="67">
        <v>2</v>
      </c>
      <c r="Q13" s="68">
        <f>VLOOKUP(P13,$Y$93:$Z$108,2)</f>
        <v>20</v>
      </c>
      <c r="R13" s="67"/>
      <c r="S13" s="68"/>
      <c r="T13" s="99"/>
      <c r="U13" s="68"/>
      <c r="V13" s="99"/>
      <c r="W13" s="68"/>
      <c r="Y13" s="8">
        <f t="shared" si="1"/>
        <v>0</v>
      </c>
      <c r="Z13" s="8">
        <f t="shared" si="2"/>
        <v>0</v>
      </c>
      <c r="AA13" s="8">
        <f t="shared" si="3"/>
        <v>0</v>
      </c>
      <c r="AB13" s="8">
        <f t="shared" si="4"/>
        <v>0</v>
      </c>
      <c r="AC13" s="8">
        <f t="shared" si="5"/>
        <v>0</v>
      </c>
      <c r="AD13" s="8">
        <f t="shared" si="6"/>
        <v>20</v>
      </c>
      <c r="AE13" s="8">
        <f t="shared" si="7"/>
        <v>0</v>
      </c>
      <c r="AF13" s="8">
        <f t="shared" si="8"/>
        <v>0</v>
      </c>
      <c r="AG13" s="8">
        <f t="shared" si="9"/>
        <v>0</v>
      </c>
    </row>
    <row r="14" spans="1:33" ht="15" customHeight="1" thickBot="1">
      <c r="A14" s="17"/>
      <c r="B14" s="83" t="s">
        <v>174</v>
      </c>
      <c r="C14" s="83"/>
      <c r="D14" s="96">
        <v>1966</v>
      </c>
      <c r="E14" s="97">
        <f t="shared" si="0"/>
        <v>15</v>
      </c>
      <c r="F14" s="67"/>
      <c r="G14" s="68"/>
      <c r="H14" s="67"/>
      <c r="I14" s="68"/>
      <c r="J14" s="67"/>
      <c r="K14" s="68"/>
      <c r="L14" s="67"/>
      <c r="M14" s="68"/>
      <c r="N14" s="67"/>
      <c r="O14" s="68"/>
      <c r="P14" s="67">
        <v>3</v>
      </c>
      <c r="Q14" s="68">
        <f>VLOOKUP(P14,$Y$93:$Z$108,2)</f>
        <v>15</v>
      </c>
      <c r="R14" s="67"/>
      <c r="S14" s="68"/>
      <c r="T14" s="99"/>
      <c r="U14" s="68"/>
      <c r="V14" s="99"/>
      <c r="W14" s="68"/>
      <c r="Y14" s="8">
        <f t="shared" si="1"/>
        <v>0</v>
      </c>
      <c r="Z14" s="8">
        <f t="shared" si="2"/>
        <v>0</v>
      </c>
      <c r="AA14" s="8">
        <f t="shared" si="3"/>
        <v>0</v>
      </c>
      <c r="AB14" s="8">
        <f t="shared" si="4"/>
        <v>0</v>
      </c>
      <c r="AC14" s="8">
        <f t="shared" si="5"/>
        <v>0</v>
      </c>
      <c r="AD14" s="8">
        <f t="shared" si="6"/>
        <v>15</v>
      </c>
      <c r="AE14" s="8">
        <f t="shared" si="7"/>
        <v>0</v>
      </c>
      <c r="AF14" s="8">
        <f t="shared" si="8"/>
        <v>0</v>
      </c>
      <c r="AG14" s="8">
        <f t="shared" si="9"/>
        <v>0</v>
      </c>
    </row>
    <row r="15" spans="1:33" ht="15" customHeight="1" thickBot="1">
      <c r="A15" s="17"/>
      <c r="B15" s="83" t="s">
        <v>175</v>
      </c>
      <c r="C15" s="83"/>
      <c r="D15" s="96">
        <v>1973</v>
      </c>
      <c r="E15" s="97">
        <f t="shared" si="0"/>
        <v>12</v>
      </c>
      <c r="F15" s="67"/>
      <c r="G15" s="68"/>
      <c r="H15" s="67"/>
      <c r="I15" s="68"/>
      <c r="J15" s="67"/>
      <c r="K15" s="68"/>
      <c r="L15" s="67"/>
      <c r="M15" s="68"/>
      <c r="N15" s="67"/>
      <c r="O15" s="68"/>
      <c r="P15" s="67">
        <v>4</v>
      </c>
      <c r="Q15" s="68">
        <f>VLOOKUP(P15,$Y$93:$Z$108,2)</f>
        <v>12</v>
      </c>
      <c r="R15" s="67"/>
      <c r="S15" s="68"/>
      <c r="T15" s="99"/>
      <c r="U15" s="68"/>
      <c r="V15" s="99"/>
      <c r="W15" s="68"/>
      <c r="Y15" s="8">
        <f t="shared" si="1"/>
        <v>0</v>
      </c>
      <c r="Z15" s="8">
        <f t="shared" si="2"/>
        <v>0</v>
      </c>
      <c r="AA15" s="8">
        <f t="shared" si="3"/>
        <v>0</v>
      </c>
      <c r="AB15" s="8">
        <f t="shared" si="4"/>
        <v>0</v>
      </c>
      <c r="AC15" s="8">
        <f t="shared" si="5"/>
        <v>0</v>
      </c>
      <c r="AD15" s="8">
        <f t="shared" si="6"/>
        <v>12</v>
      </c>
      <c r="AE15" s="8">
        <f t="shared" si="7"/>
        <v>0</v>
      </c>
      <c r="AF15" s="8">
        <f t="shared" si="8"/>
        <v>0</v>
      </c>
      <c r="AG15" s="8">
        <f t="shared" si="9"/>
        <v>0</v>
      </c>
    </row>
    <row r="16" spans="1:33" ht="15" customHeight="1" thickBot="1">
      <c r="A16" s="17"/>
      <c r="B16" s="83" t="s">
        <v>182</v>
      </c>
      <c r="C16" s="83"/>
      <c r="D16" s="96">
        <v>1975</v>
      </c>
      <c r="E16" s="97" t="str">
        <f t="shared" si="0"/>
        <v xml:space="preserve"> </v>
      </c>
      <c r="F16" s="67"/>
      <c r="G16" s="68"/>
      <c r="H16" s="67"/>
      <c r="I16" s="68"/>
      <c r="J16" s="67"/>
      <c r="K16" s="68"/>
      <c r="L16" s="67"/>
      <c r="M16" s="68"/>
      <c r="N16" s="67"/>
      <c r="O16" s="68"/>
      <c r="P16" s="94" t="s">
        <v>76</v>
      </c>
      <c r="Q16" s="101"/>
      <c r="R16" s="67"/>
      <c r="S16" s="68"/>
      <c r="T16" s="99"/>
      <c r="U16" s="68"/>
      <c r="V16" s="99"/>
      <c r="W16" s="68"/>
      <c r="Y16" s="8">
        <f t="shared" si="1"/>
        <v>0</v>
      </c>
      <c r="Z16" s="8">
        <f t="shared" si="2"/>
        <v>0</v>
      </c>
      <c r="AA16" s="8">
        <f t="shared" si="3"/>
        <v>0</v>
      </c>
      <c r="AB16" s="8">
        <f t="shared" si="4"/>
        <v>0</v>
      </c>
      <c r="AC16" s="8">
        <f t="shared" si="5"/>
        <v>0</v>
      </c>
      <c r="AD16" s="8">
        <f t="shared" si="6"/>
        <v>0</v>
      </c>
      <c r="AE16" s="8">
        <f t="shared" si="7"/>
        <v>0</v>
      </c>
      <c r="AF16" s="8">
        <f t="shared" si="8"/>
        <v>0</v>
      </c>
      <c r="AG16" s="8">
        <f t="shared" si="9"/>
        <v>0</v>
      </c>
    </row>
    <row r="17" spans="1:33" ht="15" customHeight="1" thickBot="1">
      <c r="A17" s="17"/>
      <c r="B17" s="83" t="s">
        <v>190</v>
      </c>
      <c r="C17" s="83"/>
      <c r="D17" s="96"/>
      <c r="E17" s="97" t="str">
        <f t="shared" si="0"/>
        <v xml:space="preserve"> </v>
      </c>
      <c r="F17" s="67"/>
      <c r="G17" s="68"/>
      <c r="H17" s="67"/>
      <c r="I17" s="68"/>
      <c r="J17" s="67"/>
      <c r="K17" s="68"/>
      <c r="L17" s="67"/>
      <c r="M17" s="68"/>
      <c r="N17" s="67"/>
      <c r="O17" s="68"/>
      <c r="P17" s="67"/>
      <c r="Q17" s="68"/>
      <c r="R17" s="95" t="s">
        <v>77</v>
      </c>
      <c r="S17" s="101"/>
      <c r="T17" s="99"/>
      <c r="U17" s="68"/>
      <c r="V17" s="99"/>
      <c r="W17" s="68"/>
      <c r="Y17" s="8">
        <f t="shared" si="1"/>
        <v>0</v>
      </c>
      <c r="Z17" s="8">
        <f t="shared" si="2"/>
        <v>0</v>
      </c>
      <c r="AA17" s="8">
        <f t="shared" si="3"/>
        <v>0</v>
      </c>
      <c r="AB17" s="8">
        <f t="shared" si="4"/>
        <v>0</v>
      </c>
      <c r="AC17" s="8">
        <f t="shared" si="5"/>
        <v>0</v>
      </c>
      <c r="AD17" s="8">
        <f t="shared" si="6"/>
        <v>0</v>
      </c>
      <c r="AE17" s="8">
        <f t="shared" si="7"/>
        <v>0</v>
      </c>
      <c r="AF17" s="8">
        <f t="shared" si="8"/>
        <v>0</v>
      </c>
      <c r="AG17" s="8">
        <f t="shared" si="9"/>
        <v>0</v>
      </c>
    </row>
    <row r="18" spans="1:33" s="10" customFormat="1" ht="3.6" customHeight="1" thickBo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33" ht="118.5" customHeight="1" thickBot="1">
      <c r="A19" s="171" t="s">
        <v>195</v>
      </c>
      <c r="B19" s="172"/>
      <c r="C19" s="172"/>
      <c r="D19" s="172"/>
      <c r="E19" s="173"/>
      <c r="F19" s="174" t="s">
        <v>9</v>
      </c>
      <c r="G19" s="175"/>
      <c r="H19" s="174" t="s">
        <v>8</v>
      </c>
      <c r="I19" s="175"/>
      <c r="J19" s="176" t="s">
        <v>7</v>
      </c>
      <c r="K19" s="177"/>
      <c r="L19" s="174" t="s">
        <v>11</v>
      </c>
      <c r="M19" s="175"/>
      <c r="N19" s="181" t="s">
        <v>10</v>
      </c>
      <c r="O19" s="182"/>
      <c r="P19" s="174" t="s">
        <v>26</v>
      </c>
      <c r="Q19" s="175"/>
      <c r="R19" s="174" t="s">
        <v>12</v>
      </c>
      <c r="S19" s="175"/>
      <c r="T19" s="174" t="s">
        <v>13</v>
      </c>
      <c r="U19" s="175"/>
      <c r="V19" s="174" t="s">
        <v>14</v>
      </c>
      <c r="W19" s="175"/>
    </row>
    <row r="20" spans="1:33" s="11" customFormat="1" ht="57.75" customHeight="1" thickBot="1">
      <c r="A20" s="4" t="s">
        <v>0</v>
      </c>
      <c r="B20" s="2" t="s">
        <v>1</v>
      </c>
      <c r="C20" s="2" t="s">
        <v>6</v>
      </c>
      <c r="D20" s="4" t="s">
        <v>2</v>
      </c>
      <c r="E20" s="4" t="s">
        <v>3</v>
      </c>
      <c r="F20" s="4" t="s">
        <v>4</v>
      </c>
      <c r="G20" s="4" t="s">
        <v>5</v>
      </c>
      <c r="H20" s="4" t="s">
        <v>4</v>
      </c>
      <c r="I20" s="4" t="s">
        <v>5</v>
      </c>
      <c r="J20" s="4" t="s">
        <v>4</v>
      </c>
      <c r="K20" s="4" t="s">
        <v>5</v>
      </c>
      <c r="L20" s="4" t="s">
        <v>4</v>
      </c>
      <c r="M20" s="4" t="s">
        <v>5</v>
      </c>
      <c r="N20" s="4" t="s">
        <v>4</v>
      </c>
      <c r="O20" s="4" t="s">
        <v>5</v>
      </c>
      <c r="P20" s="4" t="s">
        <v>4</v>
      </c>
      <c r="Q20" s="4" t="s">
        <v>5</v>
      </c>
      <c r="R20" s="4" t="s">
        <v>4</v>
      </c>
      <c r="S20" s="4" t="s">
        <v>5</v>
      </c>
      <c r="T20" s="5" t="s">
        <v>4</v>
      </c>
      <c r="U20" s="4" t="s">
        <v>5</v>
      </c>
      <c r="V20" s="4" t="s">
        <v>4</v>
      </c>
      <c r="W20" s="4" t="s">
        <v>5</v>
      </c>
    </row>
    <row r="21" spans="1:33" ht="15" customHeight="1" thickBot="1">
      <c r="A21" s="57" t="s">
        <v>27</v>
      </c>
      <c r="B21" s="58" t="s">
        <v>118</v>
      </c>
      <c r="C21" s="58"/>
      <c r="D21" s="59">
        <v>1973</v>
      </c>
      <c r="E21" s="60">
        <f t="shared" ref="E21:E51" si="10">IF(SUM(Y21:AG21)&gt;0,SUM(LARGE(Y21:AG21,1)+LARGE(Y21:AG21,2)+LARGE(Y21:AG21,3)+LARGE(Y21:AG21,4)+LARGE(Y21:AG21,5)+LARGE(Y21:AG21,6)+LARGE(Y21:AG21,7))," ")</f>
        <v>207</v>
      </c>
      <c r="F21" s="50"/>
      <c r="G21" s="49"/>
      <c r="H21" s="50"/>
      <c r="I21" s="49"/>
      <c r="J21" s="28">
        <v>3</v>
      </c>
      <c r="K21" s="27">
        <f>VLOOKUP(J21,$Y$93:$Z$108,2)</f>
        <v>15</v>
      </c>
      <c r="L21" s="28">
        <v>3</v>
      </c>
      <c r="M21" s="27">
        <f>VLOOKUP(L21,$Y$93:$Z$108,2)</f>
        <v>15</v>
      </c>
      <c r="N21" s="28">
        <v>5</v>
      </c>
      <c r="O21" s="27">
        <v>22</v>
      </c>
      <c r="P21" s="28">
        <v>3</v>
      </c>
      <c r="Q21" s="27">
        <f>VLOOKUP(P21,$Y$93:$Z$108,2)</f>
        <v>15</v>
      </c>
      <c r="R21" s="28">
        <v>2</v>
      </c>
      <c r="S21" s="27">
        <v>40</v>
      </c>
      <c r="T21" s="29">
        <v>1</v>
      </c>
      <c r="U21" s="27">
        <v>50</v>
      </c>
      <c r="V21" s="30">
        <v>1</v>
      </c>
      <c r="W21" s="27">
        <v>50</v>
      </c>
      <c r="Y21" s="8">
        <f>G21</f>
        <v>0</v>
      </c>
      <c r="Z21" s="8">
        <f>+I21</f>
        <v>0</v>
      </c>
      <c r="AA21" s="8">
        <f>+K21</f>
        <v>15</v>
      </c>
      <c r="AB21" s="8">
        <f>+M21</f>
        <v>15</v>
      </c>
      <c r="AC21" s="8">
        <f>+O21</f>
        <v>22</v>
      </c>
      <c r="AD21" s="8">
        <f>+Q21</f>
        <v>15</v>
      </c>
      <c r="AE21" s="8">
        <f>+S21</f>
        <v>40</v>
      </c>
      <c r="AF21" s="8">
        <f>+U21</f>
        <v>50</v>
      </c>
      <c r="AG21" s="8">
        <f>+W21</f>
        <v>50</v>
      </c>
    </row>
    <row r="22" spans="1:33" ht="15" customHeight="1" thickBot="1">
      <c r="A22" s="57" t="s">
        <v>28</v>
      </c>
      <c r="B22" s="58" t="s">
        <v>64</v>
      </c>
      <c r="C22" s="109"/>
      <c r="D22" s="59">
        <v>1975</v>
      </c>
      <c r="E22" s="60">
        <f t="shared" si="10"/>
        <v>204</v>
      </c>
      <c r="F22" s="28">
        <v>1</v>
      </c>
      <c r="G22" s="27">
        <v>50</v>
      </c>
      <c r="H22" s="28">
        <v>2</v>
      </c>
      <c r="I22" s="27">
        <f>VLOOKUP(H22,$Y$93:$Z$108,2)</f>
        <v>20</v>
      </c>
      <c r="J22" s="28">
        <v>2</v>
      </c>
      <c r="K22" s="27">
        <f>VLOOKUP(J22,$Y$93:$Z$108,2)</f>
        <v>20</v>
      </c>
      <c r="L22" s="38" t="s">
        <v>77</v>
      </c>
      <c r="M22" s="102"/>
      <c r="N22" s="28">
        <v>6</v>
      </c>
      <c r="O22" s="27">
        <v>20</v>
      </c>
      <c r="P22" s="38" t="s">
        <v>77</v>
      </c>
      <c r="Q22" s="102"/>
      <c r="R22" s="28">
        <v>4</v>
      </c>
      <c r="S22" s="27">
        <v>24</v>
      </c>
      <c r="T22" s="29">
        <v>3</v>
      </c>
      <c r="U22" s="27">
        <v>30</v>
      </c>
      <c r="V22" s="30">
        <v>2</v>
      </c>
      <c r="W22" s="27">
        <v>40</v>
      </c>
      <c r="Y22" s="8">
        <f t="shared" ref="Y22:Y51" si="11">G22</f>
        <v>50</v>
      </c>
      <c r="Z22" s="8">
        <f t="shared" ref="Z22:Z51" si="12">+I22</f>
        <v>20</v>
      </c>
      <c r="AA22" s="8">
        <f t="shared" ref="AA22:AA51" si="13">+K22</f>
        <v>20</v>
      </c>
      <c r="AB22" s="8">
        <f t="shared" ref="AB22:AB51" si="14">+M22</f>
        <v>0</v>
      </c>
      <c r="AC22" s="8">
        <f t="shared" ref="AC22:AC51" si="15">+O22</f>
        <v>20</v>
      </c>
      <c r="AD22" s="8">
        <f t="shared" ref="AD22:AD51" si="16">+Q22</f>
        <v>0</v>
      </c>
      <c r="AE22" s="8">
        <f t="shared" ref="AE22:AE51" si="17">+S22</f>
        <v>24</v>
      </c>
      <c r="AF22" s="8">
        <f t="shared" ref="AF22:AF51" si="18">+U22</f>
        <v>30</v>
      </c>
      <c r="AG22" s="8">
        <f t="shared" ref="AG22:AG51" si="19">+W22</f>
        <v>40</v>
      </c>
    </row>
    <row r="23" spans="1:33" ht="15" customHeight="1" thickBot="1">
      <c r="A23" s="57" t="s">
        <v>29</v>
      </c>
      <c r="B23" s="58" t="s">
        <v>73</v>
      </c>
      <c r="C23" s="110" t="s">
        <v>49</v>
      </c>
      <c r="D23" s="59">
        <v>1976</v>
      </c>
      <c r="E23" s="60">
        <f t="shared" si="10"/>
        <v>162</v>
      </c>
      <c r="F23" s="28">
        <v>2</v>
      </c>
      <c r="G23" s="27">
        <v>40</v>
      </c>
      <c r="H23" s="28">
        <v>6</v>
      </c>
      <c r="I23" s="27">
        <f>VLOOKUP(H23,$Y$93:$Z$108,2)</f>
        <v>10</v>
      </c>
      <c r="J23" s="38" t="s">
        <v>221</v>
      </c>
      <c r="K23" s="49"/>
      <c r="L23" s="28">
        <v>4</v>
      </c>
      <c r="M23" s="27">
        <f>VLOOKUP(L23,$Y$93:$Z$108,2)</f>
        <v>12</v>
      </c>
      <c r="N23" s="28">
        <v>4</v>
      </c>
      <c r="O23" s="27">
        <v>24</v>
      </c>
      <c r="P23" s="50">
        <v>4</v>
      </c>
      <c r="Q23" s="49"/>
      <c r="R23" s="28">
        <v>5</v>
      </c>
      <c r="S23" s="27">
        <v>22</v>
      </c>
      <c r="T23" s="29">
        <v>4</v>
      </c>
      <c r="U23" s="27">
        <v>24</v>
      </c>
      <c r="V23" s="30">
        <v>3</v>
      </c>
      <c r="W23" s="27">
        <v>30</v>
      </c>
      <c r="Y23" s="8">
        <f t="shared" si="11"/>
        <v>40</v>
      </c>
      <c r="Z23" s="8">
        <f t="shared" si="12"/>
        <v>10</v>
      </c>
      <c r="AA23" s="8">
        <f t="shared" si="13"/>
        <v>0</v>
      </c>
      <c r="AB23" s="8">
        <f t="shared" si="14"/>
        <v>12</v>
      </c>
      <c r="AC23" s="8">
        <f t="shared" si="15"/>
        <v>24</v>
      </c>
      <c r="AD23" s="8">
        <f t="shared" si="16"/>
        <v>0</v>
      </c>
      <c r="AE23" s="8">
        <f t="shared" si="17"/>
        <v>22</v>
      </c>
      <c r="AF23" s="8">
        <f t="shared" si="18"/>
        <v>24</v>
      </c>
      <c r="AG23" s="8">
        <f t="shared" si="19"/>
        <v>30</v>
      </c>
    </row>
    <row r="24" spans="1:33" ht="15" customHeight="1" thickBot="1">
      <c r="A24" s="22" t="s">
        <v>30</v>
      </c>
      <c r="B24" s="23" t="s">
        <v>158</v>
      </c>
      <c r="C24" s="23"/>
      <c r="D24" s="32">
        <v>1967</v>
      </c>
      <c r="E24" s="33">
        <f t="shared" si="10"/>
        <v>100</v>
      </c>
      <c r="F24" s="50"/>
      <c r="G24" s="49"/>
      <c r="H24" s="50"/>
      <c r="I24" s="49"/>
      <c r="J24" s="28"/>
      <c r="K24" s="27"/>
      <c r="L24" s="28"/>
      <c r="M24" s="27"/>
      <c r="N24" s="28">
        <v>3</v>
      </c>
      <c r="O24" s="27">
        <v>30</v>
      </c>
      <c r="P24" s="28">
        <v>2</v>
      </c>
      <c r="Q24" s="27">
        <f>VLOOKUP(P24,$Y$93:$Z$108,2)</f>
        <v>20</v>
      </c>
      <c r="R24" s="28">
        <v>1</v>
      </c>
      <c r="S24" s="27">
        <v>50</v>
      </c>
      <c r="T24" s="29"/>
      <c r="U24" s="27"/>
      <c r="V24" s="30"/>
      <c r="W24" s="27"/>
      <c r="Y24" s="8">
        <f t="shared" si="11"/>
        <v>0</v>
      </c>
      <c r="Z24" s="8">
        <f t="shared" si="12"/>
        <v>0</v>
      </c>
      <c r="AA24" s="8">
        <f t="shared" si="13"/>
        <v>0</v>
      </c>
      <c r="AB24" s="8">
        <f t="shared" si="14"/>
        <v>0</v>
      </c>
      <c r="AC24" s="8">
        <f t="shared" si="15"/>
        <v>30</v>
      </c>
      <c r="AD24" s="8">
        <f t="shared" si="16"/>
        <v>20</v>
      </c>
      <c r="AE24" s="8">
        <f t="shared" si="17"/>
        <v>50</v>
      </c>
      <c r="AF24" s="8">
        <f t="shared" si="18"/>
        <v>0</v>
      </c>
      <c r="AG24" s="8">
        <f t="shared" si="19"/>
        <v>0</v>
      </c>
    </row>
    <row r="25" spans="1:33" ht="15" customHeight="1" thickBot="1">
      <c r="A25" s="22" t="s">
        <v>30</v>
      </c>
      <c r="B25" s="23" t="s">
        <v>74</v>
      </c>
      <c r="C25" s="23"/>
      <c r="D25" s="32">
        <v>1965</v>
      </c>
      <c r="E25" s="33">
        <f t="shared" si="10"/>
        <v>100</v>
      </c>
      <c r="F25" s="28">
        <v>3</v>
      </c>
      <c r="G25" s="27">
        <v>30</v>
      </c>
      <c r="H25" s="50"/>
      <c r="I25" s="49"/>
      <c r="J25" s="50"/>
      <c r="K25" s="49"/>
      <c r="L25" s="28"/>
      <c r="M25" s="27"/>
      <c r="N25" s="28"/>
      <c r="O25" s="27"/>
      <c r="P25" s="28"/>
      <c r="Q25" s="27"/>
      <c r="R25" s="28">
        <v>3</v>
      </c>
      <c r="S25" s="27">
        <v>30</v>
      </c>
      <c r="T25" s="29">
        <v>2</v>
      </c>
      <c r="U25" s="27">
        <v>40</v>
      </c>
      <c r="V25" s="30"/>
      <c r="W25" s="27"/>
      <c r="Y25" s="8">
        <f t="shared" si="11"/>
        <v>30</v>
      </c>
      <c r="Z25" s="8">
        <f t="shared" si="12"/>
        <v>0</v>
      </c>
      <c r="AA25" s="8">
        <f t="shared" si="13"/>
        <v>0</v>
      </c>
      <c r="AB25" s="8">
        <f t="shared" si="14"/>
        <v>0</v>
      </c>
      <c r="AC25" s="8">
        <f t="shared" si="15"/>
        <v>0</v>
      </c>
      <c r="AD25" s="8">
        <f t="shared" si="16"/>
        <v>0</v>
      </c>
      <c r="AE25" s="8">
        <f t="shared" si="17"/>
        <v>30</v>
      </c>
      <c r="AF25" s="8">
        <f t="shared" si="18"/>
        <v>40</v>
      </c>
      <c r="AG25" s="8">
        <f t="shared" si="19"/>
        <v>0</v>
      </c>
    </row>
    <row r="26" spans="1:33" ht="15" customHeight="1" thickBot="1">
      <c r="A26" s="22" t="s">
        <v>32</v>
      </c>
      <c r="B26" s="23" t="s">
        <v>119</v>
      </c>
      <c r="C26" s="23"/>
      <c r="D26" s="32">
        <v>1969</v>
      </c>
      <c r="E26" s="33">
        <f t="shared" si="10"/>
        <v>53</v>
      </c>
      <c r="F26" s="50"/>
      <c r="G26" s="49"/>
      <c r="H26" s="28">
        <v>7</v>
      </c>
      <c r="I26" s="27">
        <f>VLOOKUP(H26,$Y$93:$Z$108,2)</f>
        <v>9</v>
      </c>
      <c r="J26" s="28">
        <v>4</v>
      </c>
      <c r="K26" s="27">
        <f>VLOOKUP(J26,$Y$93:$Z$108,2)</f>
        <v>12</v>
      </c>
      <c r="L26" s="28">
        <v>5</v>
      </c>
      <c r="M26" s="27">
        <f>VLOOKUP(L26,$Y$93:$Z$108,2)</f>
        <v>11</v>
      </c>
      <c r="N26" s="28">
        <v>8</v>
      </c>
      <c r="O26" s="27">
        <v>16</v>
      </c>
      <c r="P26" s="28">
        <v>11</v>
      </c>
      <c r="Q26" s="27">
        <f>VLOOKUP(P26,$Y$93:$Z$108,2)</f>
        <v>5</v>
      </c>
      <c r="R26" s="50"/>
      <c r="S26" s="49"/>
      <c r="T26" s="29"/>
      <c r="U26" s="27"/>
      <c r="V26" s="30"/>
      <c r="W26" s="27"/>
      <c r="Y26" s="8">
        <f t="shared" si="11"/>
        <v>0</v>
      </c>
      <c r="Z26" s="8">
        <f t="shared" si="12"/>
        <v>9</v>
      </c>
      <c r="AA26" s="8">
        <f t="shared" si="13"/>
        <v>12</v>
      </c>
      <c r="AB26" s="8">
        <f t="shared" si="14"/>
        <v>11</v>
      </c>
      <c r="AC26" s="8">
        <f t="shared" si="15"/>
        <v>16</v>
      </c>
      <c r="AD26" s="8">
        <f t="shared" si="16"/>
        <v>5</v>
      </c>
      <c r="AE26" s="8">
        <f t="shared" si="17"/>
        <v>0</v>
      </c>
      <c r="AF26" s="8">
        <f t="shared" si="18"/>
        <v>0</v>
      </c>
      <c r="AG26" s="8">
        <f t="shared" si="19"/>
        <v>0</v>
      </c>
    </row>
    <row r="27" spans="1:33" ht="15" customHeight="1" thickBot="1">
      <c r="A27" s="22"/>
      <c r="B27" s="52" t="s">
        <v>116</v>
      </c>
      <c r="C27" s="52" t="s">
        <v>49</v>
      </c>
      <c r="D27" s="53">
        <v>1969</v>
      </c>
      <c r="E27" s="54">
        <f t="shared" si="10"/>
        <v>50</v>
      </c>
      <c r="F27" s="55"/>
      <c r="G27" s="56"/>
      <c r="H27" s="55">
        <v>1</v>
      </c>
      <c r="I27" s="56">
        <f>VLOOKUP(H27,$Y$93:$Z$108,2)</f>
        <v>25</v>
      </c>
      <c r="J27" s="55">
        <v>1</v>
      </c>
      <c r="K27" s="56">
        <f>VLOOKUP(J27,$Y$93:$Z$108,2)</f>
        <v>25</v>
      </c>
      <c r="L27" s="55"/>
      <c r="M27" s="56"/>
      <c r="N27" s="55"/>
      <c r="O27" s="56"/>
      <c r="P27" s="55"/>
      <c r="Q27" s="56"/>
      <c r="R27" s="55"/>
      <c r="S27" s="56"/>
      <c r="T27" s="72"/>
      <c r="U27" s="56"/>
      <c r="V27" s="73"/>
      <c r="W27" s="56"/>
      <c r="Y27" s="8">
        <f t="shared" si="11"/>
        <v>0</v>
      </c>
      <c r="Z27" s="8">
        <f t="shared" si="12"/>
        <v>25</v>
      </c>
      <c r="AA27" s="8">
        <f t="shared" si="13"/>
        <v>25</v>
      </c>
      <c r="AB27" s="8">
        <f t="shared" si="14"/>
        <v>0</v>
      </c>
      <c r="AC27" s="8">
        <f t="shared" si="15"/>
        <v>0</v>
      </c>
      <c r="AD27" s="8">
        <f t="shared" si="16"/>
        <v>0</v>
      </c>
      <c r="AE27" s="8">
        <f t="shared" si="17"/>
        <v>0</v>
      </c>
      <c r="AF27" s="8">
        <f t="shared" si="18"/>
        <v>0</v>
      </c>
      <c r="AG27" s="8">
        <f t="shared" si="19"/>
        <v>0</v>
      </c>
    </row>
    <row r="28" spans="1:33" ht="15" customHeight="1" thickBot="1">
      <c r="A28" s="22"/>
      <c r="B28" s="52" t="s">
        <v>159</v>
      </c>
      <c r="C28" s="52" t="s">
        <v>147</v>
      </c>
      <c r="D28" s="53">
        <v>1982</v>
      </c>
      <c r="E28" s="54">
        <f t="shared" si="10"/>
        <v>50</v>
      </c>
      <c r="F28" s="55"/>
      <c r="G28" s="56"/>
      <c r="H28" s="55"/>
      <c r="I28" s="56"/>
      <c r="J28" s="55"/>
      <c r="K28" s="56"/>
      <c r="L28" s="55"/>
      <c r="M28" s="56"/>
      <c r="N28" s="55">
        <v>1</v>
      </c>
      <c r="O28" s="56">
        <v>50</v>
      </c>
      <c r="P28" s="55"/>
      <c r="Q28" s="56"/>
      <c r="R28" s="55"/>
      <c r="S28" s="56"/>
      <c r="T28" s="72"/>
      <c r="U28" s="56"/>
      <c r="V28" s="73"/>
      <c r="W28" s="56"/>
      <c r="Y28" s="8">
        <f t="shared" si="11"/>
        <v>0</v>
      </c>
      <c r="Z28" s="8">
        <f t="shared" si="12"/>
        <v>0</v>
      </c>
      <c r="AA28" s="8">
        <f t="shared" si="13"/>
        <v>0</v>
      </c>
      <c r="AB28" s="8">
        <f t="shared" si="14"/>
        <v>0</v>
      </c>
      <c r="AC28" s="8">
        <f t="shared" si="15"/>
        <v>50</v>
      </c>
      <c r="AD28" s="8">
        <f t="shared" si="16"/>
        <v>0</v>
      </c>
      <c r="AE28" s="8">
        <f t="shared" si="17"/>
        <v>0</v>
      </c>
      <c r="AF28" s="8">
        <f t="shared" si="18"/>
        <v>0</v>
      </c>
      <c r="AG28" s="8">
        <f t="shared" si="19"/>
        <v>0</v>
      </c>
    </row>
    <row r="29" spans="1:33" ht="15" customHeight="1" thickBot="1">
      <c r="A29" s="22"/>
      <c r="B29" s="52" t="s">
        <v>160</v>
      </c>
      <c r="C29" s="52" t="s">
        <v>147</v>
      </c>
      <c r="D29" s="53">
        <v>1978</v>
      </c>
      <c r="E29" s="54">
        <f t="shared" si="10"/>
        <v>40</v>
      </c>
      <c r="F29" s="55"/>
      <c r="G29" s="56"/>
      <c r="H29" s="55"/>
      <c r="I29" s="56"/>
      <c r="J29" s="55"/>
      <c r="K29" s="56"/>
      <c r="L29" s="55"/>
      <c r="M29" s="56"/>
      <c r="N29" s="55">
        <v>2</v>
      </c>
      <c r="O29" s="56">
        <v>40</v>
      </c>
      <c r="P29" s="55"/>
      <c r="Q29" s="56"/>
      <c r="R29" s="55"/>
      <c r="S29" s="56"/>
      <c r="T29" s="72"/>
      <c r="U29" s="56"/>
      <c r="V29" s="73"/>
      <c r="W29" s="56"/>
      <c r="Y29" s="8">
        <f t="shared" si="11"/>
        <v>0</v>
      </c>
      <c r="Z29" s="8">
        <f t="shared" si="12"/>
        <v>0</v>
      </c>
      <c r="AA29" s="8">
        <f t="shared" si="13"/>
        <v>0</v>
      </c>
      <c r="AB29" s="8">
        <f t="shared" si="14"/>
        <v>0</v>
      </c>
      <c r="AC29" s="8">
        <f t="shared" si="15"/>
        <v>40</v>
      </c>
      <c r="AD29" s="8">
        <f t="shared" si="16"/>
        <v>0</v>
      </c>
      <c r="AE29" s="8">
        <f t="shared" si="17"/>
        <v>0</v>
      </c>
      <c r="AF29" s="8">
        <f t="shared" si="18"/>
        <v>0</v>
      </c>
      <c r="AG29" s="8">
        <f t="shared" si="19"/>
        <v>0</v>
      </c>
    </row>
    <row r="30" spans="1:33" ht="15" customHeight="1" thickBot="1">
      <c r="A30" s="22"/>
      <c r="B30" s="52" t="s">
        <v>75</v>
      </c>
      <c r="C30" s="52" t="s">
        <v>53</v>
      </c>
      <c r="D30" s="53">
        <v>1978</v>
      </c>
      <c r="E30" s="54">
        <f t="shared" si="10"/>
        <v>35</v>
      </c>
      <c r="F30" s="55">
        <v>4</v>
      </c>
      <c r="G30" s="56">
        <v>24</v>
      </c>
      <c r="H30" s="55">
        <v>5</v>
      </c>
      <c r="I30" s="56">
        <f>VLOOKUP(H30,$Y$93:$Z$108,2)</f>
        <v>11</v>
      </c>
      <c r="J30" s="55"/>
      <c r="K30" s="56"/>
      <c r="L30" s="55"/>
      <c r="M30" s="56"/>
      <c r="N30" s="55"/>
      <c r="O30" s="56"/>
      <c r="P30" s="55"/>
      <c r="Q30" s="56"/>
      <c r="R30" s="55"/>
      <c r="S30" s="56"/>
      <c r="T30" s="72"/>
      <c r="U30" s="56"/>
      <c r="V30" s="73"/>
      <c r="W30" s="56"/>
      <c r="Y30" s="8">
        <f t="shared" si="11"/>
        <v>24</v>
      </c>
      <c r="Z30" s="8">
        <f t="shared" si="12"/>
        <v>11</v>
      </c>
      <c r="AA30" s="8">
        <f t="shared" si="13"/>
        <v>0</v>
      </c>
      <c r="AB30" s="8">
        <f t="shared" si="14"/>
        <v>0</v>
      </c>
      <c r="AC30" s="8">
        <f t="shared" si="15"/>
        <v>0</v>
      </c>
      <c r="AD30" s="8">
        <f t="shared" si="16"/>
        <v>0</v>
      </c>
      <c r="AE30" s="8">
        <f t="shared" si="17"/>
        <v>0</v>
      </c>
      <c r="AF30" s="8">
        <f t="shared" si="18"/>
        <v>0</v>
      </c>
      <c r="AG30" s="8">
        <f t="shared" si="19"/>
        <v>0</v>
      </c>
    </row>
    <row r="31" spans="1:33" ht="15" customHeight="1" thickBot="1">
      <c r="A31" s="22"/>
      <c r="B31" s="52" t="s">
        <v>120</v>
      </c>
      <c r="C31" s="103"/>
      <c r="D31" s="53">
        <v>1963</v>
      </c>
      <c r="E31" s="54">
        <f t="shared" si="10"/>
        <v>19</v>
      </c>
      <c r="F31" s="55"/>
      <c r="G31" s="56"/>
      <c r="H31" s="55">
        <v>8</v>
      </c>
      <c r="I31" s="56">
        <f>VLOOKUP(H31,$Y$93:$Z$108,2)</f>
        <v>8</v>
      </c>
      <c r="J31" s="55">
        <v>5</v>
      </c>
      <c r="K31" s="56">
        <v>11</v>
      </c>
      <c r="L31" s="55"/>
      <c r="M31" s="56"/>
      <c r="N31" s="55"/>
      <c r="O31" s="56"/>
      <c r="P31" s="55"/>
      <c r="Q31" s="56"/>
      <c r="R31" s="55"/>
      <c r="S31" s="56"/>
      <c r="T31" s="72"/>
      <c r="U31" s="56"/>
      <c r="V31" s="73"/>
      <c r="W31" s="56"/>
      <c r="Y31" s="8">
        <f t="shared" si="11"/>
        <v>0</v>
      </c>
      <c r="Z31" s="8">
        <f t="shared" si="12"/>
        <v>8</v>
      </c>
      <c r="AA31" s="8">
        <f t="shared" si="13"/>
        <v>11</v>
      </c>
      <c r="AB31" s="8">
        <f t="shared" si="14"/>
        <v>0</v>
      </c>
      <c r="AC31" s="8">
        <f t="shared" si="15"/>
        <v>0</v>
      </c>
      <c r="AD31" s="8">
        <f t="shared" si="16"/>
        <v>0</v>
      </c>
      <c r="AE31" s="8">
        <f t="shared" si="17"/>
        <v>0</v>
      </c>
      <c r="AF31" s="8">
        <f t="shared" si="18"/>
        <v>0</v>
      </c>
      <c r="AG31" s="8">
        <f t="shared" si="19"/>
        <v>0</v>
      </c>
    </row>
    <row r="32" spans="1:33" ht="15" customHeight="1" thickBot="1">
      <c r="A32" s="22"/>
      <c r="B32" s="52" t="s">
        <v>148</v>
      </c>
      <c r="C32" s="104" t="s">
        <v>99</v>
      </c>
      <c r="D32" s="53">
        <v>1974</v>
      </c>
      <c r="E32" s="54">
        <f t="shared" si="10"/>
        <v>25</v>
      </c>
      <c r="F32" s="55"/>
      <c r="G32" s="56"/>
      <c r="H32" s="55"/>
      <c r="I32" s="56"/>
      <c r="J32" s="55"/>
      <c r="K32" s="56"/>
      <c r="L32" s="55">
        <v>1</v>
      </c>
      <c r="M32" s="56">
        <f>VLOOKUP(L32,$Y$93:$Z$108,2)</f>
        <v>25</v>
      </c>
      <c r="N32" s="55"/>
      <c r="O32" s="56"/>
      <c r="P32" s="55"/>
      <c r="Q32" s="56"/>
      <c r="R32" s="55"/>
      <c r="S32" s="56"/>
      <c r="T32" s="72"/>
      <c r="U32" s="56"/>
      <c r="V32" s="73"/>
      <c r="W32" s="56"/>
      <c r="Y32" s="8">
        <f t="shared" si="11"/>
        <v>0</v>
      </c>
      <c r="Z32" s="8">
        <f t="shared" si="12"/>
        <v>0</v>
      </c>
      <c r="AA32" s="8">
        <f t="shared" si="13"/>
        <v>0</v>
      </c>
      <c r="AB32" s="8">
        <f t="shared" si="14"/>
        <v>25</v>
      </c>
      <c r="AC32" s="8">
        <f t="shared" si="15"/>
        <v>0</v>
      </c>
      <c r="AD32" s="8">
        <f t="shared" si="16"/>
        <v>0</v>
      </c>
      <c r="AE32" s="8">
        <f t="shared" si="17"/>
        <v>0</v>
      </c>
      <c r="AF32" s="8">
        <f t="shared" si="18"/>
        <v>0</v>
      </c>
      <c r="AG32" s="8">
        <f t="shared" si="19"/>
        <v>0</v>
      </c>
    </row>
    <row r="33" spans="1:33" ht="15" customHeight="1" thickBot="1">
      <c r="A33" s="22"/>
      <c r="B33" s="52" t="s">
        <v>169</v>
      </c>
      <c r="C33" s="52"/>
      <c r="D33" s="53">
        <v>1971</v>
      </c>
      <c r="E33" s="54">
        <f t="shared" si="10"/>
        <v>25</v>
      </c>
      <c r="F33" s="55"/>
      <c r="G33" s="56"/>
      <c r="H33" s="55"/>
      <c r="I33" s="56"/>
      <c r="J33" s="55"/>
      <c r="K33" s="56"/>
      <c r="L33" s="55"/>
      <c r="M33" s="56"/>
      <c r="N33" s="55"/>
      <c r="O33" s="56"/>
      <c r="P33" s="55">
        <v>1</v>
      </c>
      <c r="Q33" s="56">
        <f>VLOOKUP(P33,$Y$93:$Z$108,2)</f>
        <v>25</v>
      </c>
      <c r="R33" s="55"/>
      <c r="S33" s="56"/>
      <c r="T33" s="72"/>
      <c r="U33" s="56"/>
      <c r="V33" s="73"/>
      <c r="W33" s="56"/>
      <c r="Y33" s="8">
        <f t="shared" si="11"/>
        <v>0</v>
      </c>
      <c r="Z33" s="8">
        <f t="shared" si="12"/>
        <v>0</v>
      </c>
      <c r="AA33" s="8">
        <f t="shared" si="13"/>
        <v>0</v>
      </c>
      <c r="AB33" s="8">
        <f t="shared" si="14"/>
        <v>0</v>
      </c>
      <c r="AC33" s="8">
        <f t="shared" si="15"/>
        <v>0</v>
      </c>
      <c r="AD33" s="8">
        <f t="shared" si="16"/>
        <v>25</v>
      </c>
      <c r="AE33" s="8">
        <f t="shared" si="17"/>
        <v>0</v>
      </c>
      <c r="AF33" s="8">
        <f t="shared" si="18"/>
        <v>0</v>
      </c>
      <c r="AG33" s="8">
        <f t="shared" si="19"/>
        <v>0</v>
      </c>
    </row>
    <row r="34" spans="1:33" ht="15" customHeight="1" thickBot="1">
      <c r="A34" s="22"/>
      <c r="B34" s="52" t="s">
        <v>117</v>
      </c>
      <c r="C34" s="52"/>
      <c r="D34" s="53">
        <v>1973</v>
      </c>
      <c r="E34" s="54">
        <f t="shared" si="10"/>
        <v>21</v>
      </c>
      <c r="F34" s="55"/>
      <c r="G34" s="56"/>
      <c r="H34" s="55">
        <v>3</v>
      </c>
      <c r="I34" s="56">
        <f>VLOOKUP(H34,$Y$93:$Z$108,2)</f>
        <v>15</v>
      </c>
      <c r="J34" s="55"/>
      <c r="K34" s="56"/>
      <c r="L34" s="55"/>
      <c r="M34" s="56"/>
      <c r="N34" s="55">
        <v>13</v>
      </c>
      <c r="O34" s="56">
        <v>6</v>
      </c>
      <c r="P34" s="55"/>
      <c r="Q34" s="56"/>
      <c r="R34" s="55"/>
      <c r="S34" s="56"/>
      <c r="T34" s="72"/>
      <c r="U34" s="56"/>
      <c r="V34" s="73"/>
      <c r="W34" s="56"/>
      <c r="Y34" s="8">
        <f t="shared" si="11"/>
        <v>0</v>
      </c>
      <c r="Z34" s="8">
        <f t="shared" si="12"/>
        <v>15</v>
      </c>
      <c r="AA34" s="8">
        <f t="shared" si="13"/>
        <v>0</v>
      </c>
      <c r="AB34" s="8">
        <f t="shared" si="14"/>
        <v>0</v>
      </c>
      <c r="AC34" s="8">
        <f t="shared" si="15"/>
        <v>6</v>
      </c>
      <c r="AD34" s="8">
        <f t="shared" si="16"/>
        <v>0</v>
      </c>
      <c r="AE34" s="8">
        <f t="shared" si="17"/>
        <v>0</v>
      </c>
      <c r="AF34" s="8">
        <f t="shared" si="18"/>
        <v>0</v>
      </c>
      <c r="AG34" s="8">
        <f t="shared" si="19"/>
        <v>0</v>
      </c>
    </row>
    <row r="35" spans="1:33" ht="15" customHeight="1" thickBot="1">
      <c r="A35" s="22"/>
      <c r="B35" s="52" t="s">
        <v>146</v>
      </c>
      <c r="C35" s="103" t="s">
        <v>147</v>
      </c>
      <c r="D35" s="53">
        <v>1970</v>
      </c>
      <c r="E35" s="54">
        <f t="shared" si="10"/>
        <v>20</v>
      </c>
      <c r="F35" s="55"/>
      <c r="G35" s="56"/>
      <c r="H35" s="55"/>
      <c r="I35" s="56"/>
      <c r="J35" s="55"/>
      <c r="K35" s="56"/>
      <c r="L35" s="55">
        <v>2</v>
      </c>
      <c r="M35" s="56">
        <f>VLOOKUP(L35,$Y$93:$Z$108,2)</f>
        <v>20</v>
      </c>
      <c r="N35" s="95" t="s">
        <v>77</v>
      </c>
      <c r="O35" s="105"/>
      <c r="P35" s="55"/>
      <c r="Q35" s="56"/>
      <c r="R35" s="95" t="s">
        <v>77</v>
      </c>
      <c r="S35" s="105"/>
      <c r="T35" s="72"/>
      <c r="U35" s="56"/>
      <c r="V35" s="73"/>
      <c r="W35" s="56"/>
      <c r="Y35" s="8">
        <f t="shared" si="11"/>
        <v>0</v>
      </c>
      <c r="Z35" s="8">
        <f t="shared" si="12"/>
        <v>0</v>
      </c>
      <c r="AA35" s="8">
        <f t="shared" si="13"/>
        <v>0</v>
      </c>
      <c r="AB35" s="8">
        <f t="shared" si="14"/>
        <v>20</v>
      </c>
      <c r="AC35" s="8">
        <f t="shared" si="15"/>
        <v>0</v>
      </c>
      <c r="AD35" s="8">
        <f t="shared" si="16"/>
        <v>0</v>
      </c>
      <c r="AE35" s="8">
        <f t="shared" si="17"/>
        <v>0</v>
      </c>
      <c r="AF35" s="8">
        <f t="shared" si="18"/>
        <v>0</v>
      </c>
      <c r="AG35" s="8">
        <f t="shared" si="19"/>
        <v>0</v>
      </c>
    </row>
    <row r="36" spans="1:33" ht="15" customHeight="1" thickBot="1">
      <c r="A36" s="22"/>
      <c r="B36" s="52" t="s">
        <v>191</v>
      </c>
      <c r="C36" s="52"/>
      <c r="D36" s="53"/>
      <c r="E36" s="54">
        <f t="shared" si="10"/>
        <v>20</v>
      </c>
      <c r="F36" s="55"/>
      <c r="G36" s="56"/>
      <c r="H36" s="55"/>
      <c r="I36" s="56"/>
      <c r="J36" s="55"/>
      <c r="K36" s="56"/>
      <c r="L36" s="55"/>
      <c r="M36" s="56"/>
      <c r="N36" s="55"/>
      <c r="O36" s="56"/>
      <c r="P36" s="55"/>
      <c r="Q36" s="56"/>
      <c r="R36" s="55">
        <v>6</v>
      </c>
      <c r="S36" s="56">
        <v>20</v>
      </c>
      <c r="T36" s="72"/>
      <c r="U36" s="56"/>
      <c r="V36" s="73"/>
      <c r="W36" s="56"/>
      <c r="Y36" s="8">
        <f t="shared" si="11"/>
        <v>0</v>
      </c>
      <c r="Z36" s="8">
        <f t="shared" si="12"/>
        <v>0</v>
      </c>
      <c r="AA36" s="8">
        <f t="shared" si="13"/>
        <v>0</v>
      </c>
      <c r="AB36" s="8">
        <f t="shared" si="14"/>
        <v>0</v>
      </c>
      <c r="AC36" s="8">
        <f t="shared" si="15"/>
        <v>0</v>
      </c>
      <c r="AD36" s="8">
        <f t="shared" si="16"/>
        <v>0</v>
      </c>
      <c r="AE36" s="8">
        <f t="shared" si="17"/>
        <v>20</v>
      </c>
      <c r="AF36" s="8">
        <f t="shared" si="18"/>
        <v>0</v>
      </c>
      <c r="AG36" s="8">
        <f t="shared" si="19"/>
        <v>0</v>
      </c>
    </row>
    <row r="37" spans="1:33" ht="15" customHeight="1" thickBot="1">
      <c r="A37" s="22"/>
      <c r="B37" s="52" t="s">
        <v>161</v>
      </c>
      <c r="C37" s="52"/>
      <c r="D37" s="53">
        <v>1971</v>
      </c>
      <c r="E37" s="54">
        <f t="shared" si="10"/>
        <v>18</v>
      </c>
      <c r="F37" s="55"/>
      <c r="G37" s="56"/>
      <c r="H37" s="55"/>
      <c r="I37" s="56"/>
      <c r="J37" s="55"/>
      <c r="K37" s="56"/>
      <c r="L37" s="55"/>
      <c r="M37" s="56"/>
      <c r="N37" s="55">
        <v>7</v>
      </c>
      <c r="O37" s="56">
        <v>18</v>
      </c>
      <c r="P37" s="55"/>
      <c r="Q37" s="56"/>
      <c r="R37" s="55"/>
      <c r="S37" s="56"/>
      <c r="T37" s="72"/>
      <c r="U37" s="56"/>
      <c r="V37" s="73"/>
      <c r="W37" s="56"/>
      <c r="Y37" s="8">
        <f t="shared" si="11"/>
        <v>0</v>
      </c>
      <c r="Z37" s="8">
        <f t="shared" si="12"/>
        <v>0</v>
      </c>
      <c r="AA37" s="8">
        <f t="shared" si="13"/>
        <v>0</v>
      </c>
      <c r="AB37" s="8">
        <f t="shared" si="14"/>
        <v>0</v>
      </c>
      <c r="AC37" s="8">
        <f t="shared" si="15"/>
        <v>18</v>
      </c>
      <c r="AD37" s="8">
        <f t="shared" si="16"/>
        <v>0</v>
      </c>
      <c r="AE37" s="8">
        <f t="shared" si="17"/>
        <v>0</v>
      </c>
      <c r="AF37" s="8">
        <f t="shared" si="18"/>
        <v>0</v>
      </c>
      <c r="AG37" s="8">
        <f t="shared" si="19"/>
        <v>0</v>
      </c>
    </row>
    <row r="38" spans="1:33" ht="15" customHeight="1" thickBot="1">
      <c r="A38" s="22"/>
      <c r="B38" s="52" t="s">
        <v>192</v>
      </c>
      <c r="C38" s="52"/>
      <c r="D38" s="53"/>
      <c r="E38" s="54">
        <f t="shared" si="10"/>
        <v>18</v>
      </c>
      <c r="F38" s="55"/>
      <c r="G38" s="56"/>
      <c r="H38" s="55"/>
      <c r="I38" s="56"/>
      <c r="J38" s="55"/>
      <c r="K38" s="56"/>
      <c r="L38" s="55"/>
      <c r="M38" s="56"/>
      <c r="N38" s="55"/>
      <c r="O38" s="56"/>
      <c r="P38" s="55"/>
      <c r="Q38" s="56"/>
      <c r="R38" s="55">
        <v>7</v>
      </c>
      <c r="S38" s="56">
        <v>18</v>
      </c>
      <c r="T38" s="72"/>
      <c r="U38" s="56"/>
      <c r="V38" s="73"/>
      <c r="W38" s="56"/>
      <c r="Y38" s="8">
        <f t="shared" si="11"/>
        <v>0</v>
      </c>
      <c r="Z38" s="8">
        <f t="shared" si="12"/>
        <v>0</v>
      </c>
      <c r="AA38" s="8">
        <f t="shared" si="13"/>
        <v>0</v>
      </c>
      <c r="AB38" s="8">
        <f t="shared" si="14"/>
        <v>0</v>
      </c>
      <c r="AC38" s="8">
        <f t="shared" si="15"/>
        <v>0</v>
      </c>
      <c r="AD38" s="8">
        <f t="shared" si="16"/>
        <v>0</v>
      </c>
      <c r="AE38" s="8">
        <f t="shared" si="17"/>
        <v>18</v>
      </c>
      <c r="AF38" s="8">
        <f t="shared" si="18"/>
        <v>0</v>
      </c>
      <c r="AG38" s="8">
        <f t="shared" si="19"/>
        <v>0</v>
      </c>
    </row>
    <row r="39" spans="1:33" ht="15" customHeight="1" thickBot="1">
      <c r="A39" s="22"/>
      <c r="B39" s="52" t="s">
        <v>162</v>
      </c>
      <c r="C39" s="52"/>
      <c r="D39" s="53">
        <v>1975</v>
      </c>
      <c r="E39" s="54">
        <f t="shared" si="10"/>
        <v>14</v>
      </c>
      <c r="F39" s="55"/>
      <c r="G39" s="56"/>
      <c r="H39" s="55"/>
      <c r="I39" s="56"/>
      <c r="J39" s="55"/>
      <c r="K39" s="56"/>
      <c r="L39" s="55"/>
      <c r="M39" s="56"/>
      <c r="N39" s="55">
        <v>9</v>
      </c>
      <c r="O39" s="56">
        <v>14</v>
      </c>
      <c r="P39" s="55"/>
      <c r="Q39" s="56"/>
      <c r="R39" s="55"/>
      <c r="S39" s="56"/>
      <c r="T39" s="72"/>
      <c r="U39" s="56"/>
      <c r="V39" s="73"/>
      <c r="W39" s="56"/>
      <c r="Y39" s="8">
        <f t="shared" si="11"/>
        <v>0</v>
      </c>
      <c r="Z39" s="8">
        <f t="shared" si="12"/>
        <v>0</v>
      </c>
      <c r="AA39" s="8">
        <f t="shared" si="13"/>
        <v>0</v>
      </c>
      <c r="AB39" s="8">
        <f t="shared" si="14"/>
        <v>0</v>
      </c>
      <c r="AC39" s="8">
        <f t="shared" si="15"/>
        <v>14</v>
      </c>
      <c r="AD39" s="8">
        <f t="shared" si="16"/>
        <v>0</v>
      </c>
      <c r="AE39" s="8">
        <f t="shared" si="17"/>
        <v>0</v>
      </c>
      <c r="AF39" s="8">
        <f t="shared" si="18"/>
        <v>0</v>
      </c>
      <c r="AG39" s="8">
        <f t="shared" si="19"/>
        <v>0</v>
      </c>
    </row>
    <row r="40" spans="1:33" ht="15" customHeight="1" thickBot="1">
      <c r="A40" s="22"/>
      <c r="B40" s="52" t="s">
        <v>163</v>
      </c>
      <c r="C40" s="52"/>
      <c r="D40" s="53">
        <v>1979</v>
      </c>
      <c r="E40" s="54">
        <f t="shared" si="10"/>
        <v>12</v>
      </c>
      <c r="F40" s="55"/>
      <c r="G40" s="56"/>
      <c r="H40" s="55"/>
      <c r="I40" s="56"/>
      <c r="J40" s="55"/>
      <c r="K40" s="56"/>
      <c r="L40" s="55"/>
      <c r="M40" s="56"/>
      <c r="N40" s="55">
        <v>10</v>
      </c>
      <c r="O40" s="56">
        <v>12</v>
      </c>
      <c r="P40" s="55"/>
      <c r="Q40" s="56"/>
      <c r="R40" s="55"/>
      <c r="S40" s="56"/>
      <c r="T40" s="72"/>
      <c r="U40" s="56"/>
      <c r="V40" s="73"/>
      <c r="W40" s="56"/>
      <c r="Y40" s="8">
        <f t="shared" si="11"/>
        <v>0</v>
      </c>
      <c r="Z40" s="8">
        <f t="shared" si="12"/>
        <v>0</v>
      </c>
      <c r="AA40" s="8">
        <f t="shared" si="13"/>
        <v>0</v>
      </c>
      <c r="AB40" s="8">
        <f t="shared" si="14"/>
        <v>0</v>
      </c>
      <c r="AC40" s="8">
        <f t="shared" si="15"/>
        <v>12</v>
      </c>
      <c r="AD40" s="8">
        <f t="shared" si="16"/>
        <v>0</v>
      </c>
      <c r="AE40" s="8">
        <f t="shared" si="17"/>
        <v>0</v>
      </c>
      <c r="AF40" s="8">
        <f t="shared" si="18"/>
        <v>0</v>
      </c>
      <c r="AG40" s="8">
        <f t="shared" si="19"/>
        <v>0</v>
      </c>
    </row>
    <row r="41" spans="1:33" ht="13.8" thickBot="1">
      <c r="A41" s="22"/>
      <c r="B41" s="52" t="s">
        <v>176</v>
      </c>
      <c r="C41" s="52"/>
      <c r="D41" s="53">
        <v>1966</v>
      </c>
      <c r="E41" s="54">
        <f t="shared" si="10"/>
        <v>12</v>
      </c>
      <c r="F41" s="55"/>
      <c r="G41" s="56"/>
      <c r="H41" s="55"/>
      <c r="I41" s="56"/>
      <c r="J41" s="55"/>
      <c r="K41" s="56"/>
      <c r="L41" s="55"/>
      <c r="M41" s="56"/>
      <c r="N41" s="106"/>
      <c r="O41" s="107"/>
      <c r="P41" s="55">
        <v>4</v>
      </c>
      <c r="Q41" s="56">
        <f>VLOOKUP(P41,$Y$93:$Z$108,2)</f>
        <v>12</v>
      </c>
      <c r="R41" s="55"/>
      <c r="S41" s="56"/>
      <c r="T41" s="72"/>
      <c r="U41" s="56"/>
      <c r="V41" s="73"/>
      <c r="W41" s="56"/>
      <c r="Y41" s="8">
        <f t="shared" si="11"/>
        <v>0</v>
      </c>
      <c r="Z41" s="8">
        <f t="shared" si="12"/>
        <v>0</v>
      </c>
      <c r="AA41" s="8">
        <f t="shared" si="13"/>
        <v>0</v>
      </c>
      <c r="AB41" s="8">
        <f t="shared" si="14"/>
        <v>0</v>
      </c>
      <c r="AC41" s="8">
        <f t="shared" si="15"/>
        <v>0</v>
      </c>
      <c r="AD41" s="8">
        <f t="shared" si="16"/>
        <v>12</v>
      </c>
      <c r="AE41" s="8">
        <f t="shared" si="17"/>
        <v>0</v>
      </c>
      <c r="AF41" s="8">
        <f t="shared" si="18"/>
        <v>0</v>
      </c>
      <c r="AG41" s="8">
        <f t="shared" si="19"/>
        <v>0</v>
      </c>
    </row>
    <row r="42" spans="1:33" ht="13.8" thickBot="1">
      <c r="A42" s="22"/>
      <c r="B42" s="52" t="s">
        <v>177</v>
      </c>
      <c r="C42" s="52"/>
      <c r="D42" s="53">
        <v>1971</v>
      </c>
      <c r="E42" s="54">
        <f t="shared" si="10"/>
        <v>11</v>
      </c>
      <c r="F42" s="55"/>
      <c r="G42" s="56"/>
      <c r="H42" s="55"/>
      <c r="I42" s="56"/>
      <c r="J42" s="55"/>
      <c r="K42" s="56"/>
      <c r="L42" s="55"/>
      <c r="M42" s="56"/>
      <c r="N42" s="55"/>
      <c r="O42" s="56"/>
      <c r="P42" s="55">
        <v>5</v>
      </c>
      <c r="Q42" s="56">
        <f>VLOOKUP(P42,$Y$93:$Z$108,2)</f>
        <v>11</v>
      </c>
      <c r="R42" s="55"/>
      <c r="S42" s="56"/>
      <c r="T42" s="72"/>
      <c r="U42" s="56"/>
      <c r="V42" s="73"/>
      <c r="W42" s="56"/>
      <c r="Y42" s="8">
        <f t="shared" si="11"/>
        <v>0</v>
      </c>
      <c r="Z42" s="8">
        <f t="shared" si="12"/>
        <v>0</v>
      </c>
      <c r="AA42" s="8">
        <f t="shared" si="13"/>
        <v>0</v>
      </c>
      <c r="AB42" s="8">
        <f t="shared" si="14"/>
        <v>0</v>
      </c>
      <c r="AC42" s="8">
        <f t="shared" si="15"/>
        <v>0</v>
      </c>
      <c r="AD42" s="8">
        <f t="shared" si="16"/>
        <v>11</v>
      </c>
      <c r="AE42" s="8">
        <f t="shared" si="17"/>
        <v>0</v>
      </c>
      <c r="AF42" s="8">
        <f t="shared" si="18"/>
        <v>0</v>
      </c>
      <c r="AG42" s="8">
        <f t="shared" si="19"/>
        <v>0</v>
      </c>
    </row>
    <row r="43" spans="1:33" ht="13.8" thickBot="1">
      <c r="A43" s="22"/>
      <c r="B43" s="52" t="s">
        <v>178</v>
      </c>
      <c r="C43" s="52"/>
      <c r="D43" s="53">
        <v>1975</v>
      </c>
      <c r="E43" s="54">
        <f t="shared" si="10"/>
        <v>10</v>
      </c>
      <c r="F43" s="55"/>
      <c r="G43" s="56"/>
      <c r="H43" s="55"/>
      <c r="I43" s="56"/>
      <c r="J43" s="55"/>
      <c r="K43" s="56"/>
      <c r="L43" s="55"/>
      <c r="M43" s="56"/>
      <c r="N43" s="152" t="s">
        <v>77</v>
      </c>
      <c r="O43" s="108"/>
      <c r="P43" s="55">
        <v>6</v>
      </c>
      <c r="Q43" s="56">
        <f>VLOOKUP(P43,$Y$93:$Z$108,2)</f>
        <v>10</v>
      </c>
      <c r="R43" s="55"/>
      <c r="S43" s="56"/>
      <c r="T43" s="72"/>
      <c r="U43" s="56"/>
      <c r="V43" s="73"/>
      <c r="W43" s="56"/>
      <c r="Y43" s="8">
        <f t="shared" si="11"/>
        <v>0</v>
      </c>
      <c r="Z43" s="8">
        <f t="shared" si="12"/>
        <v>0</v>
      </c>
      <c r="AA43" s="8">
        <f t="shared" si="13"/>
        <v>0</v>
      </c>
      <c r="AB43" s="8">
        <f t="shared" si="14"/>
        <v>0</v>
      </c>
      <c r="AC43" s="8">
        <f t="shared" si="15"/>
        <v>0</v>
      </c>
      <c r="AD43" s="8">
        <f t="shared" si="16"/>
        <v>10</v>
      </c>
      <c r="AE43" s="8">
        <f t="shared" si="17"/>
        <v>0</v>
      </c>
      <c r="AF43" s="8">
        <f t="shared" si="18"/>
        <v>0</v>
      </c>
      <c r="AG43" s="8">
        <f t="shared" si="19"/>
        <v>0</v>
      </c>
    </row>
    <row r="44" spans="1:33" ht="13.8" thickBot="1">
      <c r="A44" s="22"/>
      <c r="B44" s="52" t="s">
        <v>136</v>
      </c>
      <c r="C44" s="52"/>
      <c r="D44" s="53">
        <v>1967</v>
      </c>
      <c r="E44" s="54">
        <f t="shared" si="10"/>
        <v>10</v>
      </c>
      <c r="F44" s="55"/>
      <c r="G44" s="56"/>
      <c r="H44" s="55"/>
      <c r="I44" s="56"/>
      <c r="J44" s="55">
        <v>6</v>
      </c>
      <c r="K44" s="56">
        <f>VLOOKUP(J44,$Y$93:$Z$108,2)</f>
        <v>10</v>
      </c>
      <c r="L44" s="55"/>
      <c r="M44" s="56"/>
      <c r="N44" s="55"/>
      <c r="O44" s="56"/>
      <c r="P44" s="55"/>
      <c r="Q44" s="56"/>
      <c r="R44" s="55"/>
      <c r="S44" s="56"/>
      <c r="T44" s="72"/>
      <c r="U44" s="56"/>
      <c r="V44" s="73"/>
      <c r="W44" s="56"/>
      <c r="Y44" s="8">
        <f t="shared" si="11"/>
        <v>0</v>
      </c>
      <c r="Z44" s="8">
        <f t="shared" si="12"/>
        <v>0</v>
      </c>
      <c r="AA44" s="8">
        <f t="shared" si="13"/>
        <v>10</v>
      </c>
      <c r="AB44" s="8">
        <f t="shared" si="14"/>
        <v>0</v>
      </c>
      <c r="AC44" s="8">
        <f t="shared" si="15"/>
        <v>0</v>
      </c>
      <c r="AD44" s="8">
        <f t="shared" si="16"/>
        <v>0</v>
      </c>
      <c r="AE44" s="8">
        <f t="shared" si="17"/>
        <v>0</v>
      </c>
      <c r="AF44" s="8">
        <f t="shared" si="18"/>
        <v>0</v>
      </c>
      <c r="AG44" s="8">
        <f t="shared" si="19"/>
        <v>0</v>
      </c>
    </row>
    <row r="45" spans="1:33" ht="13.8" thickBot="1">
      <c r="A45" s="22"/>
      <c r="B45" s="52" t="s">
        <v>164</v>
      </c>
      <c r="C45" s="52" t="s">
        <v>147</v>
      </c>
      <c r="D45" s="53">
        <v>1977</v>
      </c>
      <c r="E45" s="54">
        <f t="shared" si="10"/>
        <v>10</v>
      </c>
      <c r="F45" s="55"/>
      <c r="G45" s="56"/>
      <c r="H45" s="55"/>
      <c r="I45" s="56"/>
      <c r="J45" s="55"/>
      <c r="K45" s="56"/>
      <c r="L45" s="55"/>
      <c r="M45" s="56"/>
      <c r="N45" s="55">
        <v>11</v>
      </c>
      <c r="O45" s="56">
        <v>10</v>
      </c>
      <c r="P45" s="55"/>
      <c r="Q45" s="56"/>
      <c r="R45" s="55"/>
      <c r="S45" s="56"/>
      <c r="T45" s="72"/>
      <c r="U45" s="56"/>
      <c r="V45" s="73"/>
      <c r="W45" s="56"/>
      <c r="Y45" s="8">
        <f t="shared" si="11"/>
        <v>0</v>
      </c>
      <c r="Z45" s="8">
        <f t="shared" si="12"/>
        <v>0</v>
      </c>
      <c r="AA45" s="8">
        <f t="shared" si="13"/>
        <v>0</v>
      </c>
      <c r="AB45" s="8">
        <f t="shared" si="14"/>
        <v>0</v>
      </c>
      <c r="AC45" s="8">
        <f t="shared" si="15"/>
        <v>10</v>
      </c>
      <c r="AD45" s="8">
        <f t="shared" si="16"/>
        <v>0</v>
      </c>
      <c r="AE45" s="8">
        <f t="shared" si="17"/>
        <v>0</v>
      </c>
      <c r="AF45" s="8">
        <f t="shared" si="18"/>
        <v>0</v>
      </c>
      <c r="AG45" s="8">
        <f t="shared" si="19"/>
        <v>0</v>
      </c>
    </row>
    <row r="46" spans="1:33" ht="13.8" thickBot="1">
      <c r="A46" s="22"/>
      <c r="B46" s="52" t="s">
        <v>137</v>
      </c>
      <c r="C46" s="52"/>
      <c r="D46" s="53">
        <v>1965</v>
      </c>
      <c r="E46" s="54">
        <f t="shared" si="10"/>
        <v>9</v>
      </c>
      <c r="F46" s="55"/>
      <c r="G46" s="56"/>
      <c r="H46" s="55"/>
      <c r="I46" s="56"/>
      <c r="J46" s="55">
        <v>7</v>
      </c>
      <c r="K46" s="56">
        <f>VLOOKUP(J46,$Y$93:$Z$108,2)</f>
        <v>9</v>
      </c>
      <c r="L46" s="55"/>
      <c r="M46" s="56"/>
      <c r="N46" s="55"/>
      <c r="O46" s="56"/>
      <c r="P46" s="55"/>
      <c r="Q46" s="56"/>
      <c r="R46" s="55"/>
      <c r="S46" s="56"/>
      <c r="T46" s="72"/>
      <c r="U46" s="56"/>
      <c r="V46" s="73"/>
      <c r="W46" s="56"/>
      <c r="Y46" s="8">
        <f t="shared" si="11"/>
        <v>0</v>
      </c>
      <c r="Z46" s="8">
        <f t="shared" si="12"/>
        <v>0</v>
      </c>
      <c r="AA46" s="8">
        <f t="shared" si="13"/>
        <v>9</v>
      </c>
      <c r="AB46" s="8">
        <f t="shared" si="14"/>
        <v>0</v>
      </c>
      <c r="AC46" s="8">
        <f t="shared" si="15"/>
        <v>0</v>
      </c>
      <c r="AD46" s="8">
        <f t="shared" si="16"/>
        <v>0</v>
      </c>
      <c r="AE46" s="8">
        <f t="shared" si="17"/>
        <v>0</v>
      </c>
      <c r="AF46" s="8">
        <f t="shared" si="18"/>
        <v>0</v>
      </c>
      <c r="AG46" s="8">
        <f t="shared" si="19"/>
        <v>0</v>
      </c>
    </row>
    <row r="47" spans="1:33" ht="13.8" thickBot="1">
      <c r="A47" s="22"/>
      <c r="B47" s="52" t="s">
        <v>179</v>
      </c>
      <c r="C47" s="52"/>
      <c r="D47" s="53">
        <v>1967</v>
      </c>
      <c r="E47" s="54">
        <f t="shared" si="10"/>
        <v>9</v>
      </c>
      <c r="F47" s="55"/>
      <c r="G47" s="56"/>
      <c r="H47" s="55"/>
      <c r="I47" s="56"/>
      <c r="J47" s="55"/>
      <c r="K47" s="56"/>
      <c r="L47" s="55"/>
      <c r="M47" s="56"/>
      <c r="N47" s="55"/>
      <c r="O47" s="56"/>
      <c r="P47" s="55">
        <v>7</v>
      </c>
      <c r="Q47" s="56">
        <f>VLOOKUP(P47,$Y$93:$Z$108,2)</f>
        <v>9</v>
      </c>
      <c r="R47" s="55"/>
      <c r="S47" s="56"/>
      <c r="T47" s="72"/>
      <c r="U47" s="56"/>
      <c r="V47" s="73"/>
      <c r="W47" s="56"/>
      <c r="Y47" s="8">
        <f t="shared" si="11"/>
        <v>0</v>
      </c>
      <c r="Z47" s="8">
        <f t="shared" si="12"/>
        <v>0</v>
      </c>
      <c r="AA47" s="8">
        <f t="shared" si="13"/>
        <v>0</v>
      </c>
      <c r="AB47" s="8">
        <f t="shared" si="14"/>
        <v>0</v>
      </c>
      <c r="AC47" s="8">
        <f t="shared" si="15"/>
        <v>0</v>
      </c>
      <c r="AD47" s="8">
        <f t="shared" si="16"/>
        <v>9</v>
      </c>
      <c r="AE47" s="8">
        <f t="shared" si="17"/>
        <v>0</v>
      </c>
      <c r="AF47" s="8">
        <f t="shared" si="18"/>
        <v>0</v>
      </c>
      <c r="AG47" s="8">
        <f t="shared" si="19"/>
        <v>0</v>
      </c>
    </row>
    <row r="48" spans="1:33" ht="13.8" thickBot="1">
      <c r="A48" s="22"/>
      <c r="B48" s="52" t="s">
        <v>121</v>
      </c>
      <c r="C48" s="52"/>
      <c r="D48" s="53">
        <v>1972</v>
      </c>
      <c r="E48" s="54">
        <f t="shared" si="10"/>
        <v>7</v>
      </c>
      <c r="F48" s="55"/>
      <c r="G48" s="56"/>
      <c r="H48" s="55">
        <v>9</v>
      </c>
      <c r="I48" s="56">
        <f>VLOOKUP(H48,$Y$93:$Z$108,2)</f>
        <v>7</v>
      </c>
      <c r="J48" s="55"/>
      <c r="K48" s="56"/>
      <c r="L48" s="55"/>
      <c r="M48" s="56"/>
      <c r="N48" s="55"/>
      <c r="O48" s="56"/>
      <c r="P48" s="55"/>
      <c r="Q48" s="56"/>
      <c r="R48" s="55"/>
      <c r="S48" s="56"/>
      <c r="T48" s="72"/>
      <c r="U48" s="56"/>
      <c r="V48" s="73"/>
      <c r="W48" s="56"/>
      <c r="Y48" s="8">
        <f t="shared" si="11"/>
        <v>0</v>
      </c>
      <c r="Z48" s="8">
        <f t="shared" si="12"/>
        <v>7</v>
      </c>
      <c r="AA48" s="8">
        <f t="shared" si="13"/>
        <v>0</v>
      </c>
      <c r="AB48" s="8">
        <f t="shared" si="14"/>
        <v>0</v>
      </c>
      <c r="AC48" s="8">
        <f t="shared" si="15"/>
        <v>0</v>
      </c>
      <c r="AD48" s="8">
        <f t="shared" si="16"/>
        <v>0</v>
      </c>
      <c r="AE48" s="8">
        <f t="shared" si="17"/>
        <v>0</v>
      </c>
      <c r="AF48" s="8">
        <f t="shared" si="18"/>
        <v>0</v>
      </c>
      <c r="AG48" s="8">
        <f t="shared" si="19"/>
        <v>0</v>
      </c>
    </row>
    <row r="49" spans="1:33" ht="13.8" thickBot="1">
      <c r="A49" s="22"/>
      <c r="B49" s="52" t="s">
        <v>180</v>
      </c>
      <c r="C49" s="52"/>
      <c r="D49" s="53">
        <v>1981</v>
      </c>
      <c r="E49" s="54">
        <f t="shared" si="10"/>
        <v>7</v>
      </c>
      <c r="F49" s="55"/>
      <c r="G49" s="56"/>
      <c r="H49" s="55"/>
      <c r="I49" s="56"/>
      <c r="J49" s="55"/>
      <c r="K49" s="56"/>
      <c r="L49" s="55"/>
      <c r="M49" s="56"/>
      <c r="N49" s="55"/>
      <c r="O49" s="56"/>
      <c r="P49" s="55">
        <v>9</v>
      </c>
      <c r="Q49" s="56">
        <f>VLOOKUP(P49,$Y$93:$Z$108,2)</f>
        <v>7</v>
      </c>
      <c r="R49" s="55"/>
      <c r="S49" s="56"/>
      <c r="T49" s="72"/>
      <c r="U49" s="56"/>
      <c r="V49" s="73"/>
      <c r="W49" s="56"/>
      <c r="Y49" s="8">
        <f t="shared" si="11"/>
        <v>0</v>
      </c>
      <c r="Z49" s="8">
        <f t="shared" si="12"/>
        <v>0</v>
      </c>
      <c r="AA49" s="8">
        <f t="shared" si="13"/>
        <v>0</v>
      </c>
      <c r="AB49" s="8">
        <f t="shared" si="14"/>
        <v>0</v>
      </c>
      <c r="AC49" s="8">
        <f t="shared" si="15"/>
        <v>0</v>
      </c>
      <c r="AD49" s="8">
        <f t="shared" si="16"/>
        <v>7</v>
      </c>
      <c r="AE49" s="8">
        <f t="shared" si="17"/>
        <v>0</v>
      </c>
      <c r="AF49" s="8">
        <f t="shared" si="18"/>
        <v>0</v>
      </c>
      <c r="AG49" s="8">
        <f t="shared" si="19"/>
        <v>0</v>
      </c>
    </row>
    <row r="50" spans="1:33" ht="13.8" thickBot="1">
      <c r="A50" s="22"/>
      <c r="B50" s="52" t="s">
        <v>122</v>
      </c>
      <c r="C50" s="104" t="s">
        <v>42</v>
      </c>
      <c r="D50" s="53"/>
      <c r="E50" s="54">
        <f t="shared" si="10"/>
        <v>6</v>
      </c>
      <c r="F50" s="55"/>
      <c r="G50" s="56"/>
      <c r="H50" s="55">
        <v>10</v>
      </c>
      <c r="I50" s="56">
        <v>6</v>
      </c>
      <c r="J50" s="55"/>
      <c r="K50" s="56"/>
      <c r="L50" s="55"/>
      <c r="M50" s="56"/>
      <c r="N50" s="55"/>
      <c r="O50" s="56"/>
      <c r="P50" s="55"/>
      <c r="Q50" s="56"/>
      <c r="R50" s="55"/>
      <c r="S50" s="56"/>
      <c r="T50" s="72"/>
      <c r="U50" s="56"/>
      <c r="V50" s="73"/>
      <c r="W50" s="56"/>
      <c r="Y50" s="8">
        <f t="shared" si="11"/>
        <v>0</v>
      </c>
      <c r="Z50" s="8">
        <f t="shared" si="12"/>
        <v>6</v>
      </c>
      <c r="AA50" s="8">
        <f t="shared" si="13"/>
        <v>0</v>
      </c>
      <c r="AB50" s="8">
        <f t="shared" si="14"/>
        <v>0</v>
      </c>
      <c r="AC50" s="8">
        <f t="shared" si="15"/>
        <v>0</v>
      </c>
      <c r="AD50" s="8">
        <f t="shared" si="16"/>
        <v>0</v>
      </c>
      <c r="AE50" s="8">
        <f t="shared" si="17"/>
        <v>0</v>
      </c>
      <c r="AF50" s="8">
        <f t="shared" si="18"/>
        <v>0</v>
      </c>
      <c r="AG50" s="8">
        <f t="shared" si="19"/>
        <v>0</v>
      </c>
    </row>
    <row r="51" spans="1:33" ht="13.8" thickBot="1">
      <c r="A51" s="22"/>
      <c r="B51" s="52" t="s">
        <v>181</v>
      </c>
      <c r="C51" s="52"/>
      <c r="D51" s="53">
        <v>1968</v>
      </c>
      <c r="E51" s="54">
        <f t="shared" si="10"/>
        <v>6</v>
      </c>
      <c r="F51" s="55"/>
      <c r="G51" s="56"/>
      <c r="H51" s="55"/>
      <c r="I51" s="56"/>
      <c r="J51" s="55"/>
      <c r="K51" s="56"/>
      <c r="L51" s="55"/>
      <c r="M51" s="56"/>
      <c r="N51" s="55"/>
      <c r="O51" s="56"/>
      <c r="P51" s="55">
        <v>10</v>
      </c>
      <c r="Q51" s="56">
        <f>VLOOKUP(P51,$Y$93:$Z$108,2)</f>
        <v>6</v>
      </c>
      <c r="R51" s="55"/>
      <c r="S51" s="56"/>
      <c r="T51" s="72"/>
      <c r="U51" s="56"/>
      <c r="V51" s="73"/>
      <c r="W51" s="56"/>
      <c r="Y51" s="8">
        <f t="shared" si="11"/>
        <v>0</v>
      </c>
      <c r="Z51" s="8">
        <f t="shared" si="12"/>
        <v>0</v>
      </c>
      <c r="AA51" s="8">
        <f t="shared" si="13"/>
        <v>0</v>
      </c>
      <c r="AB51" s="8">
        <f t="shared" si="14"/>
        <v>0</v>
      </c>
      <c r="AC51" s="8">
        <f t="shared" si="15"/>
        <v>0</v>
      </c>
      <c r="AD51" s="8">
        <f t="shared" si="16"/>
        <v>6</v>
      </c>
      <c r="AE51" s="8">
        <f t="shared" si="17"/>
        <v>0</v>
      </c>
      <c r="AF51" s="8">
        <f t="shared" si="18"/>
        <v>0</v>
      </c>
      <c r="AG51" s="8">
        <f t="shared" si="19"/>
        <v>0</v>
      </c>
    </row>
    <row r="52" spans="1:33" ht="13.8" thickBot="1">
      <c r="A52" s="22"/>
      <c r="B52" s="52" t="s">
        <v>193</v>
      </c>
      <c r="C52" s="52"/>
      <c r="D52" s="53"/>
      <c r="E52" s="54"/>
      <c r="F52" s="55"/>
      <c r="G52" s="56"/>
      <c r="H52" s="55"/>
      <c r="I52" s="56"/>
      <c r="J52" s="55"/>
      <c r="K52" s="56"/>
      <c r="L52" s="55"/>
      <c r="M52" s="56"/>
      <c r="N52" s="55"/>
      <c r="O52" s="56"/>
      <c r="P52" s="55"/>
      <c r="Q52" s="56"/>
      <c r="R52" s="95" t="s">
        <v>221</v>
      </c>
      <c r="S52" s="105"/>
      <c r="T52" s="72"/>
      <c r="U52" s="56"/>
      <c r="V52" s="73"/>
      <c r="W52" s="56"/>
    </row>
    <row r="55" spans="1:33" ht="13.8" thickBot="1"/>
    <row r="56" spans="1:33" ht="13.8" thickBot="1">
      <c r="F56" s="74"/>
      <c r="G56" s="75"/>
      <c r="H56" s="75"/>
      <c r="I56" s="74"/>
    </row>
    <row r="92" spans="25:26" ht="45">
      <c r="Y92" s="12" t="s">
        <v>4</v>
      </c>
      <c r="Z92" s="12" t="s">
        <v>5</v>
      </c>
    </row>
    <row r="93" spans="25:26">
      <c r="Y93" s="13">
        <v>0</v>
      </c>
      <c r="Z93" s="13">
        <v>0</v>
      </c>
    </row>
    <row r="94" spans="25:26">
      <c r="Y94" s="14">
        <v>1</v>
      </c>
      <c r="Z94" s="15">
        <v>25</v>
      </c>
    </row>
    <row r="95" spans="25:26">
      <c r="Y95" s="16">
        <v>2</v>
      </c>
      <c r="Z95" s="13">
        <v>20</v>
      </c>
    </row>
    <row r="96" spans="25:26">
      <c r="Y96" s="16">
        <v>3</v>
      </c>
      <c r="Z96" s="13">
        <v>15</v>
      </c>
    </row>
    <row r="97" spans="25:26">
      <c r="Y97" s="16">
        <v>4</v>
      </c>
      <c r="Z97" s="13">
        <v>12</v>
      </c>
    </row>
    <row r="98" spans="25:26">
      <c r="Y98" s="16">
        <v>5</v>
      </c>
      <c r="Z98" s="13">
        <v>11</v>
      </c>
    </row>
    <row r="99" spans="25:26">
      <c r="Y99" s="16">
        <v>6</v>
      </c>
      <c r="Z99" s="13">
        <v>10</v>
      </c>
    </row>
    <row r="100" spans="25:26">
      <c r="Y100" s="16">
        <v>7</v>
      </c>
      <c r="Z100" s="13">
        <v>9</v>
      </c>
    </row>
    <row r="101" spans="25:26">
      <c r="Y101" s="16">
        <v>8</v>
      </c>
      <c r="Z101" s="13">
        <v>8</v>
      </c>
    </row>
    <row r="102" spans="25:26">
      <c r="Y102" s="16">
        <v>9</v>
      </c>
      <c r="Z102" s="13">
        <v>7</v>
      </c>
    </row>
    <row r="103" spans="25:26">
      <c r="Y103" s="16">
        <v>10</v>
      </c>
      <c r="Z103" s="13">
        <v>6</v>
      </c>
    </row>
    <row r="104" spans="25:26">
      <c r="Y104" s="16">
        <v>11</v>
      </c>
      <c r="Z104" s="13">
        <v>5</v>
      </c>
    </row>
    <row r="105" spans="25:26">
      <c r="Y105" s="16">
        <v>12</v>
      </c>
      <c r="Z105" s="13">
        <v>4</v>
      </c>
    </row>
    <row r="106" spans="25:26">
      <c r="Y106" s="16">
        <v>13</v>
      </c>
      <c r="Z106" s="13">
        <v>3</v>
      </c>
    </row>
    <row r="107" spans="25:26">
      <c r="Y107" s="16">
        <v>14</v>
      </c>
      <c r="Z107" s="13">
        <v>2</v>
      </c>
    </row>
    <row r="108" spans="25:26">
      <c r="Y108" s="16">
        <v>15</v>
      </c>
      <c r="Z108" s="13">
        <v>1</v>
      </c>
    </row>
  </sheetData>
  <sortState ref="B21:W51">
    <sortCondition descending="1" ref="E21:E51"/>
  </sortState>
  <mergeCells count="20">
    <mergeCell ref="A19:E19"/>
    <mergeCell ref="F19:G19"/>
    <mergeCell ref="H19:I19"/>
    <mergeCell ref="J19:K19"/>
    <mergeCell ref="L19:M19"/>
    <mergeCell ref="A1:E1"/>
    <mergeCell ref="F1:G1"/>
    <mergeCell ref="H1:I1"/>
    <mergeCell ref="J1:K1"/>
    <mergeCell ref="L1:M1"/>
    <mergeCell ref="P1:Q1"/>
    <mergeCell ref="R1:S1"/>
    <mergeCell ref="T1:U1"/>
    <mergeCell ref="V1:W1"/>
    <mergeCell ref="N19:O19"/>
    <mergeCell ref="T19:U19"/>
    <mergeCell ref="V19:W19"/>
    <mergeCell ref="N1:O1"/>
    <mergeCell ref="P19:Q19"/>
    <mergeCell ref="R19:S1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67"/>
  <sheetViews>
    <sheetView showGridLines="0" topLeftCell="A10" workbookViewId="0">
      <selection activeCell="B13" sqref="B13"/>
    </sheetView>
  </sheetViews>
  <sheetFormatPr defaultColWidth="9.109375" defaultRowHeight="13.2" outlineLevelCol="1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>
      <c r="A1" s="171" t="s">
        <v>197</v>
      </c>
      <c r="B1" s="172"/>
      <c r="C1" s="172"/>
      <c r="D1" s="172"/>
      <c r="E1" s="173"/>
      <c r="F1" s="174" t="s">
        <v>9</v>
      </c>
      <c r="G1" s="175"/>
      <c r="H1" s="174" t="s">
        <v>8</v>
      </c>
      <c r="I1" s="175"/>
      <c r="J1" s="176" t="s">
        <v>7</v>
      </c>
      <c r="K1" s="177"/>
      <c r="L1" s="174" t="s">
        <v>11</v>
      </c>
      <c r="M1" s="175"/>
      <c r="N1" s="181" t="s">
        <v>10</v>
      </c>
      <c r="O1" s="182"/>
      <c r="P1" s="174" t="s">
        <v>26</v>
      </c>
      <c r="Q1" s="175"/>
      <c r="R1" s="174" t="s">
        <v>12</v>
      </c>
      <c r="S1" s="175"/>
      <c r="T1" s="174" t="s">
        <v>13</v>
      </c>
      <c r="U1" s="175"/>
      <c r="V1" s="174" t="s">
        <v>14</v>
      </c>
      <c r="W1" s="175"/>
      <c r="X1" s="181" t="s">
        <v>10</v>
      </c>
      <c r="Y1" s="182"/>
      <c r="Z1" s="174" t="s">
        <v>26</v>
      </c>
      <c r="AA1" s="175"/>
      <c r="AB1" s="174" t="s">
        <v>12</v>
      </c>
      <c r="AC1" s="175"/>
      <c r="AD1" s="174" t="s">
        <v>13</v>
      </c>
      <c r="AE1" s="175"/>
      <c r="AF1" s="174" t="s">
        <v>14</v>
      </c>
      <c r="AG1" s="175"/>
    </row>
    <row r="2" spans="1:33" s="6" customFormat="1" ht="57.6" customHeight="1" thickBot="1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</row>
    <row r="3" spans="1:33" ht="15" customHeight="1" thickBot="1">
      <c r="A3" s="57" t="s">
        <v>27</v>
      </c>
      <c r="B3" s="58" t="s">
        <v>123</v>
      </c>
      <c r="C3" s="58"/>
      <c r="D3" s="63">
        <v>1957</v>
      </c>
      <c r="E3" s="64">
        <f t="shared" ref="E3" si="0">IF(SUM(Y3:AG3)&gt;0,SUM(LARGE(Y3:AG3,1)+LARGE(Y3:AG3,2)+LARGE(Y3:AG3,3)+LARGE(Y3:AG3,4)+LARGE(Y3:AG3,5)+LARGE(Y3:AG3,6)+LARGE(Y3:AG3,7))," ")</f>
        <v>216</v>
      </c>
      <c r="F3" s="61"/>
      <c r="G3" s="62"/>
      <c r="H3" s="18">
        <v>1</v>
      </c>
      <c r="I3" s="19">
        <f t="shared" ref="I3" si="1">VLOOKUP(H3,$Y$52:$Z$67,2)</f>
        <v>25</v>
      </c>
      <c r="J3" s="18">
        <v>2</v>
      </c>
      <c r="K3" s="19">
        <f t="shared" ref="K3" si="2">VLOOKUP(J3,$Y$52:$Z$67,2)</f>
        <v>20</v>
      </c>
      <c r="L3" s="18">
        <v>20</v>
      </c>
      <c r="M3" s="19">
        <f t="shared" ref="M3" si="3">VLOOKUP(L3,$Y$52:$Z$67,2)</f>
        <v>1</v>
      </c>
      <c r="N3" s="18">
        <v>2</v>
      </c>
      <c r="O3" s="19">
        <v>30</v>
      </c>
      <c r="P3" s="61"/>
      <c r="Q3" s="62"/>
      <c r="R3" s="18">
        <v>2</v>
      </c>
      <c r="S3" s="19">
        <v>40</v>
      </c>
      <c r="T3" s="20">
        <v>1</v>
      </c>
      <c r="U3" s="19">
        <v>50</v>
      </c>
      <c r="V3" s="21">
        <v>1</v>
      </c>
      <c r="W3" s="19">
        <v>50</v>
      </c>
      <c r="Y3" s="8">
        <f>G3</f>
        <v>0</v>
      </c>
      <c r="Z3" s="8">
        <f>+I3</f>
        <v>25</v>
      </c>
      <c r="AA3" s="8">
        <f>+K3</f>
        <v>20</v>
      </c>
      <c r="AB3" s="8">
        <f>+M3</f>
        <v>1</v>
      </c>
      <c r="AC3" s="8">
        <f>+O3</f>
        <v>30</v>
      </c>
      <c r="AD3" s="8">
        <f>+Q3</f>
        <v>0</v>
      </c>
      <c r="AE3" s="8">
        <f>+S3</f>
        <v>40</v>
      </c>
      <c r="AF3" s="8">
        <f>+U3</f>
        <v>50</v>
      </c>
      <c r="AG3" s="8">
        <f>+W3</f>
        <v>50</v>
      </c>
    </row>
    <row r="4" spans="1:33" ht="15" customHeight="1" thickBot="1">
      <c r="A4" s="22"/>
      <c r="B4" s="52" t="s">
        <v>165</v>
      </c>
      <c r="C4" s="52" t="s">
        <v>66</v>
      </c>
      <c r="D4" s="65">
        <v>1958</v>
      </c>
      <c r="E4" s="66">
        <f t="shared" ref="E4:E9" si="4">IF(SUM(Y4:AG4)&gt;0,SUM(LARGE(Y4:AG4,1)+LARGE(Y4:AG4,2)+LARGE(Y4:AG4,3)+LARGE(Y4:AG4,4)+LARGE(Y4:AG4,5)+LARGE(Y4:AG4,6)+LARGE(Y4:AG4,7))," ")</f>
        <v>100</v>
      </c>
      <c r="F4" s="67"/>
      <c r="G4" s="68"/>
      <c r="H4" s="67"/>
      <c r="I4" s="68"/>
      <c r="J4" s="67"/>
      <c r="K4" s="68"/>
      <c r="L4" s="67"/>
      <c r="M4" s="68"/>
      <c r="N4" s="67">
        <v>1</v>
      </c>
      <c r="O4" s="68">
        <v>50</v>
      </c>
      <c r="P4" s="67"/>
      <c r="Q4" s="68"/>
      <c r="R4" s="67">
        <v>1</v>
      </c>
      <c r="S4" s="68">
        <v>50</v>
      </c>
      <c r="T4" s="20"/>
      <c r="U4" s="19"/>
      <c r="V4" s="21"/>
      <c r="W4" s="19"/>
      <c r="Y4" s="8">
        <f t="shared" ref="Y4:Y9" si="5">G4</f>
        <v>0</v>
      </c>
      <c r="Z4" s="8">
        <f t="shared" ref="Z4:Z9" si="6">+I4</f>
        <v>0</v>
      </c>
      <c r="AA4" s="8">
        <f t="shared" ref="AA4:AA9" si="7">+K4</f>
        <v>0</v>
      </c>
      <c r="AB4" s="8">
        <f t="shared" ref="AB4:AB9" si="8">+M4</f>
        <v>0</v>
      </c>
      <c r="AC4" s="8">
        <f t="shared" ref="AC4:AC9" si="9">+O4</f>
        <v>50</v>
      </c>
      <c r="AD4" s="8">
        <f t="shared" ref="AD4:AD9" si="10">+Q4</f>
        <v>0</v>
      </c>
      <c r="AE4" s="8">
        <f t="shared" ref="AE4:AE9" si="11">+S4</f>
        <v>50</v>
      </c>
      <c r="AF4" s="8">
        <f t="shared" ref="AF4:AF9" si="12">+U4</f>
        <v>0</v>
      </c>
      <c r="AG4" s="8">
        <f t="shared" ref="AG4:AG9" si="13">+W4</f>
        <v>0</v>
      </c>
    </row>
    <row r="5" spans="1:33" ht="15" customHeight="1" thickBot="1">
      <c r="A5" s="22"/>
      <c r="B5" s="52" t="s">
        <v>124</v>
      </c>
      <c r="C5" s="52"/>
      <c r="D5" s="65">
        <v>1959</v>
      </c>
      <c r="E5" s="66">
        <f t="shared" si="4"/>
        <v>45</v>
      </c>
      <c r="F5" s="67"/>
      <c r="G5" s="68"/>
      <c r="H5" s="67">
        <v>2</v>
      </c>
      <c r="I5" s="68">
        <f>VLOOKUP(H5,$Y$52:$Z$67,2)</f>
        <v>20</v>
      </c>
      <c r="J5" s="67">
        <v>1</v>
      </c>
      <c r="K5" s="68">
        <f>VLOOKUP(J5,$Y$52:$Z$67,2)</f>
        <v>25</v>
      </c>
      <c r="L5" s="67"/>
      <c r="M5" s="68"/>
      <c r="N5" s="67"/>
      <c r="O5" s="68"/>
      <c r="P5" s="67"/>
      <c r="Q5" s="68"/>
      <c r="R5" s="67"/>
      <c r="S5" s="68"/>
      <c r="T5" s="20"/>
      <c r="U5" s="19"/>
      <c r="V5" s="21"/>
      <c r="W5" s="19"/>
      <c r="Y5" s="8">
        <f t="shared" si="5"/>
        <v>0</v>
      </c>
      <c r="Z5" s="8">
        <f t="shared" si="6"/>
        <v>20</v>
      </c>
      <c r="AA5" s="8">
        <f t="shared" si="7"/>
        <v>25</v>
      </c>
      <c r="AB5" s="8">
        <f t="shared" si="8"/>
        <v>0</v>
      </c>
      <c r="AC5" s="8">
        <f t="shared" si="9"/>
        <v>0</v>
      </c>
      <c r="AD5" s="8">
        <f t="shared" si="10"/>
        <v>0</v>
      </c>
      <c r="AE5" s="8">
        <f t="shared" si="11"/>
        <v>0</v>
      </c>
      <c r="AF5" s="8">
        <f t="shared" si="12"/>
        <v>0</v>
      </c>
      <c r="AG5" s="8">
        <f t="shared" si="13"/>
        <v>0</v>
      </c>
    </row>
    <row r="6" spans="1:33" ht="15" customHeight="1" thickBot="1">
      <c r="A6" s="22"/>
      <c r="B6" s="52" t="s">
        <v>149</v>
      </c>
      <c r="C6" s="52" t="s">
        <v>150</v>
      </c>
      <c r="D6" s="65">
        <v>1960</v>
      </c>
      <c r="E6" s="66">
        <f t="shared" si="4"/>
        <v>25</v>
      </c>
      <c r="F6" s="67"/>
      <c r="G6" s="68"/>
      <c r="H6" s="67"/>
      <c r="I6" s="68"/>
      <c r="J6" s="67"/>
      <c r="K6" s="68"/>
      <c r="L6" s="67">
        <v>1</v>
      </c>
      <c r="M6" s="68">
        <f>VLOOKUP(L6,$Y$52:$Z$67,2)</f>
        <v>25</v>
      </c>
      <c r="N6" s="67"/>
      <c r="O6" s="68"/>
      <c r="P6" s="67"/>
      <c r="Q6" s="68"/>
      <c r="R6" s="67"/>
      <c r="S6" s="68"/>
      <c r="T6" s="20"/>
      <c r="U6" s="19"/>
      <c r="V6" s="21"/>
      <c r="W6" s="19"/>
      <c r="Y6" s="8">
        <f t="shared" si="5"/>
        <v>0</v>
      </c>
      <c r="Z6" s="8">
        <f t="shared" si="6"/>
        <v>0</v>
      </c>
      <c r="AA6" s="8">
        <f t="shared" si="7"/>
        <v>0</v>
      </c>
      <c r="AB6" s="8">
        <f t="shared" si="8"/>
        <v>25</v>
      </c>
      <c r="AC6" s="8">
        <f t="shared" si="9"/>
        <v>0</v>
      </c>
      <c r="AD6" s="8">
        <f t="shared" si="10"/>
        <v>0</v>
      </c>
      <c r="AE6" s="8">
        <f t="shared" si="11"/>
        <v>0</v>
      </c>
      <c r="AF6" s="8">
        <f t="shared" si="12"/>
        <v>0</v>
      </c>
      <c r="AG6" s="8">
        <f t="shared" si="13"/>
        <v>0</v>
      </c>
    </row>
    <row r="7" spans="1:33" ht="15" customHeight="1" thickBot="1">
      <c r="A7" s="22"/>
      <c r="B7" s="52" t="s">
        <v>170</v>
      </c>
      <c r="C7" s="52"/>
      <c r="D7" s="65">
        <v>1961</v>
      </c>
      <c r="E7" s="66">
        <f t="shared" si="4"/>
        <v>25</v>
      </c>
      <c r="F7" s="67"/>
      <c r="G7" s="68"/>
      <c r="H7" s="67"/>
      <c r="I7" s="68"/>
      <c r="J7" s="67"/>
      <c r="K7" s="68"/>
      <c r="L7" s="67"/>
      <c r="M7" s="68"/>
      <c r="N7" s="67"/>
      <c r="O7" s="68"/>
      <c r="P7" s="67">
        <v>1</v>
      </c>
      <c r="Q7" s="68">
        <f>VLOOKUP(P7,$Y$52:$Z$67,2)</f>
        <v>25</v>
      </c>
      <c r="R7" s="67"/>
      <c r="S7" s="68"/>
      <c r="T7" s="20"/>
      <c r="U7" s="19"/>
      <c r="V7" s="21"/>
      <c r="W7" s="19"/>
      <c r="Y7" s="8">
        <f t="shared" si="5"/>
        <v>0</v>
      </c>
      <c r="Z7" s="8">
        <f t="shared" si="6"/>
        <v>0</v>
      </c>
      <c r="AA7" s="8">
        <f t="shared" si="7"/>
        <v>0</v>
      </c>
      <c r="AB7" s="8">
        <f t="shared" si="8"/>
        <v>0</v>
      </c>
      <c r="AC7" s="8">
        <f t="shared" si="9"/>
        <v>0</v>
      </c>
      <c r="AD7" s="8">
        <f t="shared" si="10"/>
        <v>25</v>
      </c>
      <c r="AE7" s="8">
        <f t="shared" si="11"/>
        <v>0</v>
      </c>
      <c r="AF7" s="8">
        <f t="shared" si="12"/>
        <v>0</v>
      </c>
      <c r="AG7" s="8">
        <f t="shared" si="13"/>
        <v>0</v>
      </c>
    </row>
    <row r="8" spans="1:33" ht="15" customHeight="1" thickBot="1">
      <c r="A8" s="22"/>
      <c r="B8" s="52" t="s">
        <v>183</v>
      </c>
      <c r="C8" s="52" t="s">
        <v>49</v>
      </c>
      <c r="D8" s="65"/>
      <c r="E8" s="66">
        <f t="shared" si="4"/>
        <v>25</v>
      </c>
      <c r="F8" s="67"/>
      <c r="G8" s="68"/>
      <c r="H8" s="67"/>
      <c r="I8" s="68"/>
      <c r="J8" s="67"/>
      <c r="K8" s="68"/>
      <c r="L8" s="67"/>
      <c r="M8" s="68"/>
      <c r="N8" s="67"/>
      <c r="O8" s="68"/>
      <c r="P8" s="67"/>
      <c r="Q8" s="68"/>
      <c r="R8" s="67">
        <v>1</v>
      </c>
      <c r="S8" s="68">
        <f>VLOOKUP(R8,$Y$52:$Z$67,2)</f>
        <v>25</v>
      </c>
      <c r="T8" s="20"/>
      <c r="U8" s="19"/>
      <c r="V8" s="21"/>
      <c r="W8" s="19"/>
      <c r="Y8" s="8">
        <f t="shared" si="5"/>
        <v>0</v>
      </c>
      <c r="Z8" s="8">
        <f t="shared" si="6"/>
        <v>0</v>
      </c>
      <c r="AA8" s="8">
        <f t="shared" si="7"/>
        <v>0</v>
      </c>
      <c r="AB8" s="8">
        <f t="shared" si="8"/>
        <v>0</v>
      </c>
      <c r="AC8" s="8">
        <f t="shared" si="9"/>
        <v>0</v>
      </c>
      <c r="AD8" s="8">
        <f t="shared" si="10"/>
        <v>0</v>
      </c>
      <c r="AE8" s="8">
        <f t="shared" si="11"/>
        <v>25</v>
      </c>
      <c r="AF8" s="8">
        <f t="shared" si="12"/>
        <v>0</v>
      </c>
      <c r="AG8" s="8">
        <f t="shared" si="13"/>
        <v>0</v>
      </c>
    </row>
    <row r="9" spans="1:33" ht="15" customHeight="1" thickBot="1">
      <c r="A9" s="22"/>
      <c r="B9" s="52" t="s">
        <v>138</v>
      </c>
      <c r="C9" s="52"/>
      <c r="D9" s="65">
        <v>1959</v>
      </c>
      <c r="E9" s="66">
        <f t="shared" si="4"/>
        <v>15</v>
      </c>
      <c r="F9" s="67"/>
      <c r="G9" s="68"/>
      <c r="H9" s="67"/>
      <c r="I9" s="68"/>
      <c r="J9" s="67">
        <v>3</v>
      </c>
      <c r="K9" s="68">
        <f>VLOOKUP(J9,$Y$52:$Z$67,2)</f>
        <v>15</v>
      </c>
      <c r="L9" s="67"/>
      <c r="M9" s="68"/>
      <c r="N9" s="67"/>
      <c r="O9" s="68"/>
      <c r="P9" s="67"/>
      <c r="Q9" s="68"/>
      <c r="R9" s="67"/>
      <c r="S9" s="68"/>
      <c r="T9" s="20"/>
      <c r="U9" s="19"/>
      <c r="V9" s="21"/>
      <c r="W9" s="19"/>
      <c r="Y9" s="8">
        <f t="shared" si="5"/>
        <v>0</v>
      </c>
      <c r="Z9" s="8">
        <f t="shared" si="6"/>
        <v>0</v>
      </c>
      <c r="AA9" s="8">
        <f t="shared" si="7"/>
        <v>15</v>
      </c>
      <c r="AB9" s="8">
        <f t="shared" si="8"/>
        <v>0</v>
      </c>
      <c r="AC9" s="8">
        <f t="shared" si="9"/>
        <v>0</v>
      </c>
      <c r="AD9" s="8">
        <f t="shared" si="10"/>
        <v>0</v>
      </c>
      <c r="AE9" s="8">
        <f t="shared" si="11"/>
        <v>0</v>
      </c>
      <c r="AF9" s="8">
        <f t="shared" si="12"/>
        <v>0</v>
      </c>
      <c r="AG9" s="8">
        <f t="shared" si="13"/>
        <v>0</v>
      </c>
    </row>
    <row r="10" spans="1:33" s="10" customFormat="1" ht="3" customHeight="1" thickBo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33" ht="118.2" customHeight="1" thickBot="1">
      <c r="A11" s="171" t="s">
        <v>196</v>
      </c>
      <c r="B11" s="172"/>
      <c r="C11" s="172"/>
      <c r="D11" s="172"/>
      <c r="E11" s="173"/>
      <c r="F11" s="174" t="s">
        <v>9</v>
      </c>
      <c r="G11" s="175"/>
      <c r="H11" s="174" t="s">
        <v>8</v>
      </c>
      <c r="I11" s="175"/>
      <c r="J11" s="176" t="s">
        <v>7</v>
      </c>
      <c r="K11" s="177"/>
      <c r="L11" s="174" t="s">
        <v>11</v>
      </c>
      <c r="M11" s="175"/>
      <c r="N11" s="181" t="s">
        <v>10</v>
      </c>
      <c r="O11" s="182"/>
      <c r="P11" s="174" t="s">
        <v>26</v>
      </c>
      <c r="Q11" s="175"/>
      <c r="R11" s="174" t="s">
        <v>12</v>
      </c>
      <c r="S11" s="175"/>
      <c r="T11" s="174" t="s">
        <v>13</v>
      </c>
      <c r="U11" s="175"/>
      <c r="V11" s="174" t="s">
        <v>14</v>
      </c>
      <c r="W11" s="175"/>
    </row>
    <row r="12" spans="1:33" ht="57.6" customHeight="1" thickBot="1">
      <c r="A12" s="4" t="s">
        <v>0</v>
      </c>
      <c r="B12" s="2" t="s">
        <v>1</v>
      </c>
      <c r="C12" s="2" t="s">
        <v>6</v>
      </c>
      <c r="D12" s="26" t="s">
        <v>2</v>
      </c>
      <c r="E12" s="4" t="s">
        <v>3</v>
      </c>
      <c r="F12" s="4" t="s">
        <v>4</v>
      </c>
      <c r="G12" s="4" t="s">
        <v>5</v>
      </c>
      <c r="H12" s="4" t="s">
        <v>4</v>
      </c>
      <c r="I12" s="4" t="s">
        <v>5</v>
      </c>
      <c r="J12" s="4" t="s">
        <v>4</v>
      </c>
      <c r="K12" s="4" t="s">
        <v>5</v>
      </c>
      <c r="L12" s="4" t="s">
        <v>4</v>
      </c>
      <c r="M12" s="4" t="s">
        <v>5</v>
      </c>
      <c r="N12" s="4" t="s">
        <v>4</v>
      </c>
      <c r="O12" s="4" t="s">
        <v>5</v>
      </c>
      <c r="P12" s="4" t="s">
        <v>4</v>
      </c>
      <c r="Q12" s="4" t="s">
        <v>5</v>
      </c>
      <c r="R12" s="4" t="s">
        <v>4</v>
      </c>
      <c r="S12" s="4" t="s">
        <v>5</v>
      </c>
      <c r="T12" s="5" t="s">
        <v>4</v>
      </c>
      <c r="U12" s="4" t="s">
        <v>5</v>
      </c>
      <c r="V12" s="4" t="s">
        <v>4</v>
      </c>
      <c r="W12" s="4" t="s">
        <v>5</v>
      </c>
    </row>
    <row r="13" spans="1:33" ht="15" customHeight="1" thickBot="1">
      <c r="A13" s="57" t="s">
        <v>27</v>
      </c>
      <c r="B13" s="58" t="s">
        <v>230</v>
      </c>
      <c r="C13" s="76" t="s">
        <v>40</v>
      </c>
      <c r="D13" s="59">
        <v>1952</v>
      </c>
      <c r="E13" s="60">
        <v>270</v>
      </c>
      <c r="F13" s="28">
        <v>1</v>
      </c>
      <c r="G13" s="27">
        <v>50</v>
      </c>
      <c r="H13" s="50">
        <v>1</v>
      </c>
      <c r="I13" s="49"/>
      <c r="J13" s="28">
        <v>1</v>
      </c>
      <c r="K13" s="27">
        <v>25</v>
      </c>
      <c r="L13" s="28">
        <v>2</v>
      </c>
      <c r="M13" s="27">
        <v>20</v>
      </c>
      <c r="N13" s="28">
        <v>1</v>
      </c>
      <c r="O13" s="27">
        <v>50</v>
      </c>
      <c r="P13" s="28">
        <v>1</v>
      </c>
      <c r="Q13" s="27">
        <v>25</v>
      </c>
      <c r="R13" s="50"/>
      <c r="S13" s="49"/>
      <c r="T13" s="29">
        <v>1</v>
      </c>
      <c r="U13" s="27">
        <v>50</v>
      </c>
      <c r="V13" s="30">
        <v>1</v>
      </c>
      <c r="W13" s="27">
        <v>50</v>
      </c>
    </row>
    <row r="14" spans="1:33" ht="15" customHeight="1" thickBot="1">
      <c r="A14" s="57" t="s">
        <v>28</v>
      </c>
      <c r="B14" s="58" t="s">
        <v>67</v>
      </c>
      <c r="C14" s="58"/>
      <c r="D14" s="59">
        <v>1951</v>
      </c>
      <c r="E14" s="60">
        <v>255</v>
      </c>
      <c r="F14" s="28">
        <v>2</v>
      </c>
      <c r="G14" s="27">
        <v>40</v>
      </c>
      <c r="H14" s="50">
        <v>2</v>
      </c>
      <c r="I14" s="49"/>
      <c r="J14" s="50">
        <v>2</v>
      </c>
      <c r="K14" s="49"/>
      <c r="L14" s="28">
        <v>1</v>
      </c>
      <c r="M14" s="27">
        <v>25</v>
      </c>
      <c r="N14" s="28">
        <v>2</v>
      </c>
      <c r="O14" s="27">
        <v>40</v>
      </c>
      <c r="P14" s="28">
        <v>2</v>
      </c>
      <c r="Q14" s="27">
        <v>20</v>
      </c>
      <c r="R14" s="28">
        <v>1</v>
      </c>
      <c r="S14" s="27">
        <v>50</v>
      </c>
      <c r="T14" s="29">
        <v>2</v>
      </c>
      <c r="U14" s="27">
        <v>40</v>
      </c>
      <c r="V14" s="30">
        <v>2</v>
      </c>
      <c r="W14" s="27">
        <v>40</v>
      </c>
    </row>
    <row r="15" spans="1:33" ht="15" customHeight="1" thickBot="1">
      <c r="A15" s="57" t="s">
        <v>29</v>
      </c>
      <c r="B15" s="58" t="s">
        <v>69</v>
      </c>
      <c r="C15" s="58" t="s">
        <v>66</v>
      </c>
      <c r="D15" s="59">
        <v>1946</v>
      </c>
      <c r="E15" s="60">
        <v>111</v>
      </c>
      <c r="F15" s="28">
        <v>4</v>
      </c>
      <c r="G15" s="27">
        <v>24</v>
      </c>
      <c r="H15" s="50">
        <v>4</v>
      </c>
      <c r="I15" s="49"/>
      <c r="J15" s="28">
        <v>4</v>
      </c>
      <c r="K15" s="27">
        <v>12</v>
      </c>
      <c r="L15" s="28">
        <v>3</v>
      </c>
      <c r="M15" s="27">
        <v>15</v>
      </c>
      <c r="N15" s="28">
        <v>3</v>
      </c>
      <c r="O15" s="27">
        <v>30</v>
      </c>
      <c r="P15" s="50"/>
      <c r="Q15" s="49"/>
      <c r="R15" s="28">
        <v>3</v>
      </c>
      <c r="S15" s="27">
        <v>30</v>
      </c>
      <c r="T15" s="29"/>
      <c r="U15" s="27"/>
      <c r="V15" s="30"/>
      <c r="W15" s="27"/>
    </row>
    <row r="16" spans="1:33" ht="15" customHeight="1" thickBot="1">
      <c r="A16" s="22" t="s">
        <v>30</v>
      </c>
      <c r="B16" s="23" t="s">
        <v>184</v>
      </c>
      <c r="C16" s="23"/>
      <c r="D16" s="32">
        <v>1951</v>
      </c>
      <c r="E16" s="33">
        <v>100</v>
      </c>
      <c r="F16" s="50"/>
      <c r="G16" s="49"/>
      <c r="H16" s="50"/>
      <c r="I16" s="49"/>
      <c r="J16" s="28"/>
      <c r="K16" s="27"/>
      <c r="L16" s="28"/>
      <c r="M16" s="27"/>
      <c r="N16" s="28"/>
      <c r="O16" s="27"/>
      <c r="P16" s="28"/>
      <c r="Q16" s="27"/>
      <c r="R16" s="70">
        <v>2</v>
      </c>
      <c r="S16" s="71">
        <v>40</v>
      </c>
      <c r="T16" s="29">
        <v>3</v>
      </c>
      <c r="U16" s="27">
        <v>30</v>
      </c>
      <c r="V16" s="30">
        <v>3</v>
      </c>
      <c r="W16" s="27">
        <v>30</v>
      </c>
    </row>
    <row r="17" spans="1:23" ht="15" customHeight="1" thickBot="1">
      <c r="A17" s="22" t="s">
        <v>31</v>
      </c>
      <c r="B17" s="23" t="s">
        <v>68</v>
      </c>
      <c r="C17" s="23" t="s">
        <v>229</v>
      </c>
      <c r="D17" s="32">
        <v>1944</v>
      </c>
      <c r="E17" s="33">
        <v>98</v>
      </c>
      <c r="F17" s="28">
        <v>3</v>
      </c>
      <c r="G17" s="27">
        <v>30</v>
      </c>
      <c r="H17" s="28">
        <v>5</v>
      </c>
      <c r="I17" s="27">
        <v>11</v>
      </c>
      <c r="J17" s="28">
        <v>5</v>
      </c>
      <c r="K17" s="27">
        <v>11</v>
      </c>
      <c r="L17" s="28">
        <v>4</v>
      </c>
      <c r="M17" s="27">
        <v>12</v>
      </c>
      <c r="N17" s="28">
        <v>4</v>
      </c>
      <c r="O17" s="27">
        <v>24</v>
      </c>
      <c r="P17" s="28">
        <v>6</v>
      </c>
      <c r="Q17" s="27">
        <v>10</v>
      </c>
      <c r="R17" s="69" t="s">
        <v>77</v>
      </c>
      <c r="S17" s="69"/>
      <c r="T17" s="48"/>
      <c r="U17" s="49"/>
      <c r="V17" s="30"/>
      <c r="W17" s="27"/>
    </row>
    <row r="18" spans="1:23" ht="15" customHeight="1" thickBot="1">
      <c r="A18" s="22"/>
      <c r="B18" s="52" t="s">
        <v>125</v>
      </c>
      <c r="C18" s="52" t="s">
        <v>90</v>
      </c>
      <c r="D18" s="53">
        <v>1951</v>
      </c>
      <c r="E18" s="54">
        <v>30</v>
      </c>
      <c r="F18" s="55"/>
      <c r="G18" s="56"/>
      <c r="H18" s="55">
        <v>3</v>
      </c>
      <c r="I18" s="56">
        <v>15</v>
      </c>
      <c r="J18" s="55">
        <v>3</v>
      </c>
      <c r="K18" s="56">
        <v>15</v>
      </c>
      <c r="L18" s="55"/>
      <c r="M18" s="56"/>
      <c r="N18" s="55"/>
      <c r="O18" s="56"/>
      <c r="P18" s="55"/>
      <c r="Q18" s="56"/>
      <c r="R18" s="55"/>
      <c r="S18" s="56"/>
      <c r="T18" s="72"/>
      <c r="U18" s="56"/>
      <c r="V18" s="73"/>
      <c r="W18" s="56"/>
    </row>
    <row r="19" spans="1:23" ht="15" customHeight="1" thickBot="1">
      <c r="A19" s="22"/>
      <c r="B19" s="52" t="s">
        <v>70</v>
      </c>
      <c r="C19" s="52" t="s">
        <v>71</v>
      </c>
      <c r="D19" s="53">
        <v>1945</v>
      </c>
      <c r="E19" s="54">
        <v>22</v>
      </c>
      <c r="F19" s="55">
        <v>5</v>
      </c>
      <c r="G19" s="56">
        <v>22</v>
      </c>
      <c r="H19" s="55"/>
      <c r="I19" s="56"/>
      <c r="J19" s="55"/>
      <c r="K19" s="56"/>
      <c r="L19" s="55"/>
      <c r="M19" s="56"/>
      <c r="N19" s="55"/>
      <c r="O19" s="56"/>
      <c r="P19" s="55"/>
      <c r="Q19" s="56"/>
      <c r="R19" s="55"/>
      <c r="S19" s="56"/>
      <c r="T19" s="72"/>
      <c r="U19" s="56"/>
      <c r="V19" s="73"/>
      <c r="W19" s="56"/>
    </row>
    <row r="20" spans="1:23" ht="15" customHeight="1" thickBot="1">
      <c r="A20" s="22"/>
      <c r="B20" s="52" t="s">
        <v>72</v>
      </c>
      <c r="C20" s="52"/>
      <c r="D20" s="53">
        <v>1945</v>
      </c>
      <c r="E20" s="54">
        <v>20</v>
      </c>
      <c r="F20" s="55">
        <v>6</v>
      </c>
      <c r="G20" s="56">
        <v>20</v>
      </c>
      <c r="H20" s="55"/>
      <c r="I20" s="56"/>
      <c r="J20" s="55"/>
      <c r="K20" s="56"/>
      <c r="L20" s="55"/>
      <c r="M20" s="56"/>
      <c r="N20" s="55"/>
      <c r="O20" s="56"/>
      <c r="P20" s="55"/>
      <c r="Q20" s="56"/>
      <c r="R20" s="55"/>
      <c r="S20" s="56"/>
      <c r="T20" s="72"/>
      <c r="U20" s="56"/>
      <c r="V20" s="73"/>
      <c r="W20" s="56"/>
    </row>
    <row r="21" spans="1:23" ht="15" customHeight="1" thickBot="1">
      <c r="A21" s="22"/>
      <c r="B21" s="52" t="s">
        <v>167</v>
      </c>
      <c r="C21" s="52"/>
      <c r="D21" s="53">
        <v>1948</v>
      </c>
      <c r="E21" s="54">
        <v>15</v>
      </c>
      <c r="F21" s="55"/>
      <c r="G21" s="56"/>
      <c r="H21" s="55"/>
      <c r="I21" s="56"/>
      <c r="J21" s="55"/>
      <c r="K21" s="56"/>
      <c r="L21" s="55"/>
      <c r="M21" s="56"/>
      <c r="N21" s="55"/>
      <c r="O21" s="56"/>
      <c r="P21" s="55">
        <v>3</v>
      </c>
      <c r="Q21" s="56">
        <v>15</v>
      </c>
      <c r="R21" s="55"/>
      <c r="S21" s="56"/>
      <c r="T21" s="72"/>
      <c r="U21" s="56"/>
      <c r="V21" s="73"/>
      <c r="W21" s="56"/>
    </row>
    <row r="22" spans="1:23" ht="15" customHeight="1" thickBot="1">
      <c r="A22" s="22"/>
      <c r="B22" s="52" t="s">
        <v>168</v>
      </c>
      <c r="C22" s="52"/>
      <c r="D22" s="53">
        <v>1944</v>
      </c>
      <c r="E22" s="54">
        <v>12</v>
      </c>
      <c r="F22" s="55"/>
      <c r="G22" s="56"/>
      <c r="H22" s="55"/>
      <c r="I22" s="56"/>
      <c r="J22" s="55"/>
      <c r="K22" s="56"/>
      <c r="L22" s="55"/>
      <c r="M22" s="56"/>
      <c r="N22" s="55"/>
      <c r="O22" s="56"/>
      <c r="P22" s="55">
        <v>4</v>
      </c>
      <c r="Q22" s="56">
        <v>12</v>
      </c>
      <c r="R22" s="55"/>
      <c r="S22" s="56"/>
      <c r="T22" s="72"/>
      <c r="U22" s="56"/>
      <c r="V22" s="73"/>
      <c r="W22" s="56"/>
    </row>
    <row r="23" spans="1:23" ht="3" customHeight="1" thickBot="1"/>
    <row r="24" spans="1:23" ht="118.2" customHeight="1" thickBot="1">
      <c r="A24" s="171" t="s">
        <v>198</v>
      </c>
      <c r="B24" s="172"/>
      <c r="C24" s="172"/>
      <c r="D24" s="172"/>
      <c r="E24" s="173"/>
      <c r="F24" s="174" t="s">
        <v>9</v>
      </c>
      <c r="G24" s="175"/>
      <c r="H24" s="174" t="s">
        <v>8</v>
      </c>
      <c r="I24" s="175"/>
      <c r="J24" s="176" t="s">
        <v>7</v>
      </c>
      <c r="K24" s="177"/>
      <c r="L24" s="174" t="s">
        <v>11</v>
      </c>
      <c r="M24" s="175"/>
      <c r="N24" s="181" t="s">
        <v>10</v>
      </c>
      <c r="O24" s="182"/>
      <c r="P24" s="174" t="s">
        <v>26</v>
      </c>
      <c r="Q24" s="175"/>
      <c r="R24" s="174" t="s">
        <v>12</v>
      </c>
      <c r="S24" s="175"/>
      <c r="T24" s="174" t="s">
        <v>13</v>
      </c>
      <c r="U24" s="175"/>
      <c r="V24" s="174" t="s">
        <v>14</v>
      </c>
      <c r="W24" s="175"/>
    </row>
    <row r="25" spans="1:23" ht="57.6" customHeight="1" thickBot="1">
      <c r="A25" s="4" t="s">
        <v>0</v>
      </c>
      <c r="B25" s="2" t="s">
        <v>1</v>
      </c>
      <c r="C25" s="2" t="s">
        <v>6</v>
      </c>
      <c r="D25" s="3" t="s">
        <v>2</v>
      </c>
      <c r="E25" s="4" t="s">
        <v>3</v>
      </c>
      <c r="F25" s="4" t="s">
        <v>4</v>
      </c>
      <c r="G25" s="4" t="s">
        <v>5</v>
      </c>
      <c r="H25" s="4" t="s">
        <v>4</v>
      </c>
      <c r="I25" s="4" t="s">
        <v>5</v>
      </c>
      <c r="J25" s="4" t="s">
        <v>4</v>
      </c>
      <c r="K25" s="4" t="s">
        <v>5</v>
      </c>
      <c r="L25" s="4" t="s">
        <v>4</v>
      </c>
      <c r="M25" s="4" t="s">
        <v>5</v>
      </c>
      <c r="N25" s="4" t="s">
        <v>4</v>
      </c>
      <c r="O25" s="4" t="s">
        <v>5</v>
      </c>
      <c r="P25" s="4" t="s">
        <v>4</v>
      </c>
      <c r="Q25" s="4" t="s">
        <v>5</v>
      </c>
      <c r="R25" s="4" t="s">
        <v>4</v>
      </c>
      <c r="S25" s="4" t="s">
        <v>5</v>
      </c>
      <c r="T25" s="5" t="s">
        <v>4</v>
      </c>
      <c r="U25" s="4" t="s">
        <v>5</v>
      </c>
      <c r="V25" s="4" t="s">
        <v>4</v>
      </c>
      <c r="W25" s="4" t="s">
        <v>5</v>
      </c>
    </row>
    <row r="26" spans="1:23" ht="15" customHeight="1" thickBot="1">
      <c r="A26" s="57" t="s">
        <v>27</v>
      </c>
      <c r="B26" s="58" t="s">
        <v>65</v>
      </c>
      <c r="C26" s="58" t="s">
        <v>66</v>
      </c>
      <c r="D26" s="59">
        <v>1942</v>
      </c>
      <c r="E26" s="60">
        <v>225</v>
      </c>
      <c r="F26" s="28">
        <v>1</v>
      </c>
      <c r="G26" s="27">
        <v>50</v>
      </c>
      <c r="H26" s="28">
        <v>1</v>
      </c>
      <c r="I26" s="27">
        <v>25</v>
      </c>
      <c r="J26" s="28">
        <v>1</v>
      </c>
      <c r="K26" s="27">
        <v>25</v>
      </c>
      <c r="L26" s="28"/>
      <c r="M26" s="27"/>
      <c r="N26" s="28">
        <v>1</v>
      </c>
      <c r="O26" s="27">
        <v>50</v>
      </c>
      <c r="P26" s="28">
        <v>1</v>
      </c>
      <c r="Q26" s="27">
        <v>25</v>
      </c>
      <c r="R26" s="28">
        <v>1</v>
      </c>
      <c r="S26" s="27">
        <v>50</v>
      </c>
      <c r="T26" s="48"/>
      <c r="U26" s="49"/>
      <c r="V26" s="50"/>
      <c r="W26" s="49"/>
    </row>
    <row r="27" spans="1:23" ht="15" customHeight="1" thickBot="1">
      <c r="A27" s="57" t="s">
        <v>28</v>
      </c>
      <c r="B27" s="58" t="s">
        <v>126</v>
      </c>
      <c r="C27" s="58"/>
      <c r="D27" s="59">
        <v>1942</v>
      </c>
      <c r="E27" s="60">
        <v>165</v>
      </c>
      <c r="F27" s="28"/>
      <c r="G27" s="27"/>
      <c r="H27" s="28">
        <v>2</v>
      </c>
      <c r="I27" s="27">
        <v>20</v>
      </c>
      <c r="J27" s="28">
        <v>2</v>
      </c>
      <c r="K27" s="27">
        <v>20</v>
      </c>
      <c r="L27" s="28">
        <v>1</v>
      </c>
      <c r="M27" s="27">
        <v>25</v>
      </c>
      <c r="N27" s="28">
        <v>2</v>
      </c>
      <c r="O27" s="27">
        <v>40</v>
      </c>
      <c r="P27" s="28">
        <v>2</v>
      </c>
      <c r="Q27" s="27">
        <v>20</v>
      </c>
      <c r="R27" s="28">
        <v>2</v>
      </c>
      <c r="S27" s="27">
        <v>40</v>
      </c>
      <c r="T27" s="48"/>
      <c r="U27" s="49"/>
      <c r="V27" s="50"/>
      <c r="W27" s="49"/>
    </row>
    <row r="28" spans="1:23" ht="15" customHeight="1" thickBot="1">
      <c r="A28" s="51" t="s">
        <v>29</v>
      </c>
      <c r="B28" s="52" t="s">
        <v>166</v>
      </c>
      <c r="C28" s="52"/>
      <c r="D28" s="53">
        <v>1932</v>
      </c>
      <c r="E28" s="54">
        <v>30</v>
      </c>
      <c r="F28" s="55"/>
      <c r="G28" s="56"/>
      <c r="H28" s="55"/>
      <c r="I28" s="56"/>
      <c r="J28" s="55"/>
      <c r="K28" s="56"/>
      <c r="L28" s="55"/>
      <c r="M28" s="56"/>
      <c r="N28" s="55">
        <v>3</v>
      </c>
      <c r="O28" s="56">
        <v>30</v>
      </c>
      <c r="P28" s="28"/>
      <c r="Q28" s="27"/>
      <c r="R28" s="28"/>
      <c r="S28" s="27"/>
      <c r="T28" s="29"/>
      <c r="U28" s="27"/>
      <c r="V28" s="30"/>
      <c r="W28" s="27"/>
    </row>
    <row r="33" spans="40:40">
      <c r="AN33" s="7">
        <v>7</v>
      </c>
    </row>
    <row r="51" spans="25:26" ht="45">
      <c r="Y51" s="12" t="s">
        <v>4</v>
      </c>
      <c r="Z51" s="12" t="s">
        <v>5</v>
      </c>
    </row>
    <row r="52" spans="25:26">
      <c r="Y52" s="13">
        <v>0</v>
      </c>
      <c r="Z52" s="13">
        <v>0</v>
      </c>
    </row>
    <row r="53" spans="25:26">
      <c r="Y53" s="14">
        <v>1</v>
      </c>
      <c r="Z53" s="15">
        <v>25</v>
      </c>
    </row>
    <row r="54" spans="25:26">
      <c r="Y54" s="16">
        <v>2</v>
      </c>
      <c r="Z54" s="13">
        <v>20</v>
      </c>
    </row>
    <row r="55" spans="25:26">
      <c r="Y55" s="16">
        <v>3</v>
      </c>
      <c r="Z55" s="13">
        <v>15</v>
      </c>
    </row>
    <row r="56" spans="25:26">
      <c r="Y56" s="16">
        <v>4</v>
      </c>
      <c r="Z56" s="13">
        <v>12</v>
      </c>
    </row>
    <row r="57" spans="25:26">
      <c r="Y57" s="16">
        <v>5</v>
      </c>
      <c r="Z57" s="13">
        <v>11</v>
      </c>
    </row>
    <row r="58" spans="25:26">
      <c r="Y58" s="16">
        <v>6</v>
      </c>
      <c r="Z58" s="13">
        <v>10</v>
      </c>
    </row>
    <row r="59" spans="25:26">
      <c r="Y59" s="16">
        <v>7</v>
      </c>
      <c r="Z59" s="13">
        <v>9</v>
      </c>
    </row>
    <row r="60" spans="25:26">
      <c r="Y60" s="16">
        <v>8</v>
      </c>
      <c r="Z60" s="13">
        <v>8</v>
      </c>
    </row>
    <row r="61" spans="25:26">
      <c r="Y61" s="16">
        <v>9</v>
      </c>
      <c r="Z61" s="13">
        <v>7</v>
      </c>
    </row>
    <row r="62" spans="25:26">
      <c r="Y62" s="16">
        <v>10</v>
      </c>
      <c r="Z62" s="13">
        <v>6</v>
      </c>
    </row>
    <row r="63" spans="25:26">
      <c r="Y63" s="16">
        <v>11</v>
      </c>
      <c r="Z63" s="13">
        <v>5</v>
      </c>
    </row>
    <row r="64" spans="25:26">
      <c r="Y64" s="16">
        <v>12</v>
      </c>
      <c r="Z64" s="13">
        <v>4</v>
      </c>
    </row>
    <row r="65" spans="25:26">
      <c r="Y65" s="16">
        <v>13</v>
      </c>
      <c r="Z65" s="13">
        <v>3</v>
      </c>
    </row>
    <row r="66" spans="25:26">
      <c r="Y66" s="16">
        <v>14</v>
      </c>
      <c r="Z66" s="13">
        <v>2</v>
      </c>
    </row>
    <row r="67" spans="25:26">
      <c r="Y67" s="16">
        <v>15</v>
      </c>
      <c r="Z67" s="13">
        <v>1</v>
      </c>
    </row>
  </sheetData>
  <sortState ref="B27:W32">
    <sortCondition descending="1" ref="E27:E32"/>
  </sortState>
  <mergeCells count="35">
    <mergeCell ref="N24:O24"/>
    <mergeCell ref="P24:Q24"/>
    <mergeCell ref="R24:S24"/>
    <mergeCell ref="T24:U24"/>
    <mergeCell ref="V24:W24"/>
    <mergeCell ref="A24:E24"/>
    <mergeCell ref="F24:G24"/>
    <mergeCell ref="H24:I24"/>
    <mergeCell ref="J24:K24"/>
    <mergeCell ref="L24:M24"/>
    <mergeCell ref="N11:O11"/>
    <mergeCell ref="P11:Q11"/>
    <mergeCell ref="R11:S11"/>
    <mergeCell ref="T11:U11"/>
    <mergeCell ref="V11:W11"/>
    <mergeCell ref="A11:E11"/>
    <mergeCell ref="F11:G11"/>
    <mergeCell ref="H11:I11"/>
    <mergeCell ref="J11:K11"/>
    <mergeCell ref="L11:M11"/>
    <mergeCell ref="X1:Y1"/>
    <mergeCell ref="Z1:AA1"/>
    <mergeCell ref="AB1:AC1"/>
    <mergeCell ref="AD1:AE1"/>
    <mergeCell ref="AF1:AG1"/>
    <mergeCell ref="A1:E1"/>
    <mergeCell ref="F1:G1"/>
    <mergeCell ref="H1:I1"/>
    <mergeCell ref="J1:K1"/>
    <mergeCell ref="L1:M1"/>
    <mergeCell ref="P1:Q1"/>
    <mergeCell ref="R1:S1"/>
    <mergeCell ref="T1:U1"/>
    <mergeCell ref="V1:W1"/>
    <mergeCell ref="N1:O1"/>
  </mergeCells>
  <pageMargins left="0.24" right="0.31" top="0.27" bottom="0.26" header="0.2" footer="0.2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U6 (2012-13)</vt:lpstr>
      <vt:lpstr>U8 (2010-11)</vt:lpstr>
      <vt:lpstr>U14 (2004-05)</vt:lpstr>
      <vt:lpstr>U16 (2002-03) </vt:lpstr>
      <vt:lpstr>U21 (1997-2001)</vt:lpstr>
      <vt:lpstr>Mast. I. (1983-96)</vt:lpstr>
      <vt:lpstr>Mast. II. (1963-82)</vt:lpstr>
      <vt:lpstr>Mast. III., IV., V.</vt:lpstr>
    </vt:vector>
  </TitlesOfParts>
  <Company>Család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Családi</dc:creator>
  <cp:lastModifiedBy>Berecz Béla</cp:lastModifiedBy>
  <cp:lastPrinted>2018-03-19T16:58:07Z</cp:lastPrinted>
  <dcterms:created xsi:type="dcterms:W3CDTF">2007-04-29T16:32:02Z</dcterms:created>
  <dcterms:modified xsi:type="dcterms:W3CDTF">2018-04-27T07:16:36Z</dcterms:modified>
</cp:coreProperties>
</file>